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lsala\Procurement\State Affairs Procurement\ПЕРЕЧЕНЬ драфт 2023\Особый порядок\"/>
    </mc:Choice>
  </mc:AlternateContent>
  <bookViews>
    <workbookView xWindow="0" yWindow="0" windowWidth="19200" windowHeight="6730"/>
  </bookViews>
  <sheets>
    <sheet name="Долгосрочный Закуп 2023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Y313" i="2" l="1"/>
  <c r="BX313" i="2"/>
  <c r="BY34" i="2" l="1"/>
  <c r="BY33" i="2"/>
  <c r="BX33" i="2"/>
  <c r="BX34" i="2" s="1"/>
  <c r="BY312" i="2" l="1"/>
  <c r="BX312" i="2"/>
  <c r="BY311" i="2"/>
  <c r="BX311" i="2"/>
  <c r="BY310" i="2" l="1"/>
  <c r="BX310" i="2"/>
  <c r="BY32" i="2" l="1"/>
  <c r="BX32" i="2"/>
  <c r="BY31" i="2" l="1"/>
  <c r="BX31" i="2"/>
  <c r="BY30" i="2"/>
  <c r="BX30" i="2"/>
  <c r="BY309" i="2" l="1"/>
  <c r="BX309" i="2"/>
  <c r="BY308" i="2" l="1"/>
  <c r="BX308" i="2"/>
  <c r="BY307" i="2" l="1"/>
  <c r="BX307" i="2"/>
  <c r="BY306" i="2" l="1"/>
  <c r="BY304" i="2"/>
  <c r="BY305" i="2"/>
  <c r="BX304" i="2"/>
  <c r="BX305" i="2"/>
  <c r="BX306" i="2"/>
  <c r="BY301" i="2" l="1"/>
  <c r="BY302" i="2"/>
  <c r="BY303" i="2"/>
  <c r="BX301" i="2"/>
  <c r="BX302" i="2"/>
  <c r="BX303" i="2"/>
  <c r="BY29" i="2" l="1"/>
  <c r="BX29" i="2"/>
  <c r="BY28" i="2" l="1"/>
  <c r="BX28" i="2"/>
  <c r="BY300" i="2" l="1"/>
  <c r="BX300" i="2"/>
  <c r="BY298" i="2" l="1"/>
  <c r="BY299" i="2"/>
  <c r="BX298" i="2"/>
  <c r="BX299" i="2"/>
  <c r="BY296" i="2" l="1"/>
  <c r="BY297" i="2"/>
  <c r="BX296" i="2"/>
  <c r="BX297" i="2"/>
  <c r="BY294" i="2" l="1"/>
  <c r="BY295" i="2"/>
  <c r="BX294" i="2"/>
  <c r="BX295" i="2"/>
  <c r="BY292" i="2" l="1"/>
  <c r="BY293" i="2"/>
  <c r="BX292" i="2"/>
  <c r="BX293" i="2"/>
  <c r="BY291" i="2" l="1"/>
  <c r="BX291" i="2"/>
  <c r="BY284" i="2" l="1"/>
  <c r="BY285" i="2"/>
  <c r="BY286" i="2"/>
  <c r="BY287" i="2"/>
  <c r="BY288" i="2"/>
  <c r="BY289" i="2"/>
  <c r="BY290" i="2"/>
  <c r="BX284" i="2"/>
  <c r="BX285" i="2"/>
  <c r="BX286" i="2"/>
  <c r="BX287" i="2"/>
  <c r="BX288" i="2"/>
  <c r="BX289" i="2"/>
  <c r="BX290" i="2"/>
  <c r="BY283" i="2"/>
  <c r="BX283" i="2"/>
  <c r="BY282" i="2" l="1"/>
  <c r="BX282" i="2"/>
  <c r="BY281" i="2" l="1"/>
  <c r="BX281" i="2"/>
  <c r="BY279" i="2" l="1"/>
  <c r="BY280" i="2"/>
  <c r="BX279" i="2"/>
  <c r="BX280" i="2"/>
  <c r="BY277" i="2" l="1"/>
  <c r="BY278" i="2"/>
  <c r="BX277" i="2"/>
  <c r="BX278" i="2"/>
  <c r="BY276" i="2" l="1"/>
  <c r="BX276" i="2"/>
  <c r="BY275" i="2" l="1"/>
  <c r="BX275" i="2"/>
  <c r="BY273" i="2" l="1"/>
  <c r="BY274" i="2"/>
  <c r="BX273" i="2"/>
  <c r="BX274" i="2"/>
  <c r="BY272" i="2" l="1"/>
  <c r="BX272" i="2"/>
  <c r="BY271" i="2" l="1"/>
  <c r="BX271" i="2"/>
  <c r="BY270" i="2" l="1"/>
  <c r="BX270" i="2"/>
  <c r="BY27" i="2" l="1"/>
  <c r="BX27" i="2"/>
  <c r="BY268" i="2" l="1"/>
  <c r="BY269" i="2"/>
  <c r="BX268" i="2"/>
  <c r="BX269" i="2"/>
  <c r="BY267" i="2" l="1"/>
  <c r="BX267" i="2"/>
  <c r="BY266" i="2" l="1"/>
  <c r="BX266" i="2"/>
  <c r="BY265" i="2" l="1"/>
  <c r="BX265" i="2"/>
  <c r="BY263" i="2" l="1"/>
  <c r="BY264" i="2"/>
  <c r="BX263" i="2"/>
  <c r="BX264" i="2"/>
  <c r="BY260" i="2" l="1"/>
  <c r="BY261" i="2"/>
  <c r="BY262" i="2"/>
  <c r="BX260" i="2"/>
  <c r="BX261" i="2"/>
  <c r="BX262" i="2"/>
  <c r="BY258" i="2" l="1"/>
  <c r="BY259" i="2"/>
  <c r="BX258" i="2"/>
  <c r="BX259" i="2"/>
  <c r="BY255" i="2"/>
  <c r="BY256" i="2"/>
  <c r="BY257" i="2"/>
  <c r="BX255" i="2"/>
  <c r="BX256" i="2"/>
  <c r="BX257" i="2"/>
  <c r="BY254" i="2" l="1"/>
  <c r="BX254" i="2"/>
  <c r="BY253" i="2" l="1"/>
  <c r="BX253" i="2"/>
  <c r="BY252" i="2" l="1"/>
  <c r="BX252" i="2"/>
  <c r="BY251" i="2" l="1"/>
  <c r="BX251" i="2"/>
  <c r="BY249" i="2" l="1"/>
  <c r="BY250" i="2"/>
  <c r="BX249" i="2"/>
  <c r="BX250" i="2"/>
  <c r="BY247" i="2" l="1"/>
  <c r="BY248" i="2"/>
  <c r="BX247" i="2"/>
  <c r="BX248" i="2"/>
  <c r="BY246" i="2" l="1"/>
  <c r="BX246" i="2"/>
  <c r="BY245" i="2" l="1"/>
  <c r="BX245" i="2"/>
  <c r="BY244" i="2" l="1"/>
  <c r="BX244" i="2"/>
  <c r="BY242" i="2" l="1"/>
  <c r="BY243" i="2"/>
  <c r="BX242" i="2"/>
  <c r="BX243" i="2"/>
  <c r="BY240" i="2" l="1"/>
  <c r="BY241" i="2"/>
  <c r="BX240" i="2"/>
  <c r="BX241" i="2"/>
  <c r="BY239" i="2" l="1"/>
  <c r="BX239" i="2"/>
  <c r="BY237" i="2" l="1"/>
  <c r="BY238" i="2"/>
  <c r="BX237" i="2"/>
  <c r="BX238" i="2"/>
  <c r="BY236" i="2" l="1"/>
  <c r="BX236" i="2"/>
  <c r="BY233" i="2" l="1"/>
  <c r="BY234" i="2"/>
  <c r="BY235" i="2"/>
  <c r="BX233" i="2"/>
  <c r="BX234" i="2"/>
  <c r="BX235" i="2"/>
  <c r="BY232" i="2" l="1"/>
  <c r="BX232" i="2"/>
  <c r="BY231" i="2" l="1"/>
  <c r="BX231" i="2"/>
  <c r="BY230" i="2" l="1"/>
  <c r="BX230" i="2"/>
  <c r="BY26" i="2" l="1"/>
  <c r="BX26" i="2"/>
  <c r="BY229" i="2" l="1"/>
  <c r="BX229" i="2"/>
  <c r="BY228" i="2" l="1"/>
  <c r="BX228" i="2"/>
  <c r="BY227" i="2" l="1"/>
  <c r="BX227" i="2"/>
  <c r="BY226" i="2" l="1"/>
  <c r="BX226" i="2"/>
  <c r="AM226" i="2"/>
  <c r="AI226" i="2"/>
  <c r="AE226" i="2"/>
  <c r="AA226" i="2"/>
  <c r="W226" i="2"/>
  <c r="BY225" i="2" l="1"/>
  <c r="BX225" i="2"/>
  <c r="BY224" i="2" l="1"/>
  <c r="BX224" i="2"/>
  <c r="BY223" i="2" l="1"/>
  <c r="BX223" i="2"/>
  <c r="BY222" i="2" l="1"/>
  <c r="BX222" i="2"/>
  <c r="BY221" i="2" l="1"/>
  <c r="BX221" i="2"/>
  <c r="BY220" i="2" l="1"/>
  <c r="BX220" i="2"/>
  <c r="BY219" i="2" l="1"/>
  <c r="BX219" i="2"/>
  <c r="BY217" i="2" l="1"/>
  <c r="BY218" i="2"/>
  <c r="BX217" i="2"/>
  <c r="BX218" i="2"/>
  <c r="BY215" i="2" l="1"/>
  <c r="BY216" i="2"/>
  <c r="BX215" i="2"/>
  <c r="BX216" i="2"/>
  <c r="BY213" i="2" l="1"/>
  <c r="BY214" i="2"/>
  <c r="BX214" i="2"/>
  <c r="BX213" i="2"/>
  <c r="BY212" i="2" l="1"/>
  <c r="BX212" i="2"/>
  <c r="BY211" i="2" l="1"/>
  <c r="BX211" i="2"/>
  <c r="BY210" i="2" l="1"/>
  <c r="BX210" i="2"/>
  <c r="BY208" i="2" l="1"/>
  <c r="BX208" i="2"/>
  <c r="BY206" i="2"/>
  <c r="BX206" i="2"/>
  <c r="BY205" i="2"/>
  <c r="BX205" i="2"/>
  <c r="BY207" i="2"/>
  <c r="BX207" i="2"/>
  <c r="BY204" i="2"/>
  <c r="BX204" i="2"/>
  <c r="BY22" i="2" l="1"/>
  <c r="BY25" i="2" l="1"/>
  <c r="BX25" i="2"/>
  <c r="BY209" i="2" l="1"/>
  <c r="BX209" i="2"/>
  <c r="BY62" i="2" l="1"/>
  <c r="BX62" i="2"/>
  <c r="BX203" i="2" l="1"/>
  <c r="BY203" i="2"/>
  <c r="BY24" i="2" l="1"/>
  <c r="BX24" i="2"/>
  <c r="BY202" i="2" l="1"/>
  <c r="BX202" i="2"/>
  <c r="BY201" i="2" l="1"/>
  <c r="BX201" i="2"/>
  <c r="BY199" i="2" l="1"/>
  <c r="BY200" i="2"/>
  <c r="BX199" i="2"/>
  <c r="BX200" i="2"/>
  <c r="BY198" i="2" l="1"/>
  <c r="BX198" i="2"/>
  <c r="BY197" i="2" l="1"/>
  <c r="BX197" i="2"/>
  <c r="BY196" i="2" l="1"/>
  <c r="BX196" i="2"/>
  <c r="BY23" i="2" l="1"/>
  <c r="BX23" i="2"/>
  <c r="BX22" i="2" l="1"/>
  <c r="BY194" i="2" l="1"/>
  <c r="BX194" i="2"/>
  <c r="BY195" i="2" l="1"/>
  <c r="BX195" i="2"/>
  <c r="BY193" i="2" l="1"/>
  <c r="BX193" i="2"/>
  <c r="BY192" i="2" l="1"/>
  <c r="BX192" i="2"/>
  <c r="BY191" i="2" l="1"/>
  <c r="BX191" i="2"/>
  <c r="BY70" i="2" l="1"/>
  <c r="BY69" i="2"/>
  <c r="BY68" i="2"/>
  <c r="BY67" i="2"/>
  <c r="BY66" i="2"/>
  <c r="BY65" i="2"/>
  <c r="BY190" i="2" l="1"/>
  <c r="BX190" i="2"/>
  <c r="BY186" i="2" l="1"/>
  <c r="BY187" i="2"/>
  <c r="BY188" i="2"/>
  <c r="BY189" i="2"/>
  <c r="BX186" i="2"/>
  <c r="BX187" i="2"/>
  <c r="BX188" i="2"/>
  <c r="BX189" i="2"/>
  <c r="BY185" i="2" l="1"/>
  <c r="BX185" i="2"/>
  <c r="BY184" i="2" l="1"/>
  <c r="BX184" i="2"/>
  <c r="BY183" i="2" l="1"/>
  <c r="BX183" i="2"/>
  <c r="BY182" i="2" l="1"/>
  <c r="BX182" i="2"/>
  <c r="BY21" i="2" l="1"/>
  <c r="BX21" i="2"/>
  <c r="BY181" i="2" l="1"/>
  <c r="BX181" i="2"/>
  <c r="BY180" i="2" l="1"/>
  <c r="BX180" i="2"/>
  <c r="BY172" i="2" l="1"/>
  <c r="BY173" i="2"/>
  <c r="BY174" i="2"/>
  <c r="BY175" i="2"/>
  <c r="BY176" i="2"/>
  <c r="BY177" i="2"/>
  <c r="BY178" i="2"/>
  <c r="BY179" i="2"/>
  <c r="BX172" i="2"/>
  <c r="BX173" i="2"/>
  <c r="BX174" i="2"/>
  <c r="BX175" i="2"/>
  <c r="BX176" i="2"/>
  <c r="BX177" i="2"/>
  <c r="BX178" i="2"/>
  <c r="BX179" i="2"/>
  <c r="BY171" i="2" l="1"/>
  <c r="BX171" i="2"/>
  <c r="BX169" i="2"/>
  <c r="BX170" i="2"/>
  <c r="AE170" i="2"/>
  <c r="BY170" i="2" s="1"/>
  <c r="AE169" i="2"/>
  <c r="BY169" i="2" s="1"/>
  <c r="AE167" i="2"/>
  <c r="AE166" i="2"/>
  <c r="AE165" i="2"/>
  <c r="AE164" i="2"/>
  <c r="BY168" i="2" l="1"/>
  <c r="BX168" i="2"/>
  <c r="BY164" i="2" l="1"/>
  <c r="BY165" i="2"/>
  <c r="BY166" i="2"/>
  <c r="BY167" i="2"/>
  <c r="BX164" i="2"/>
  <c r="BX165" i="2"/>
  <c r="BX166" i="2"/>
  <c r="BX167" i="2"/>
  <c r="BY163" i="2" l="1"/>
  <c r="BX163" i="2"/>
  <c r="BY162" i="2" l="1"/>
  <c r="BX162" i="2"/>
  <c r="BY161" i="2" l="1"/>
  <c r="BX161" i="2"/>
  <c r="BY160" i="2" l="1"/>
  <c r="BX160" i="2"/>
  <c r="BY159" i="2" l="1"/>
  <c r="BX159" i="2"/>
  <c r="BY158" i="2" l="1"/>
  <c r="BX158" i="2"/>
  <c r="BY157" i="2" l="1"/>
  <c r="BX157" i="2"/>
  <c r="BY156" i="2" l="1"/>
  <c r="BX156" i="2"/>
  <c r="BY155" i="2" l="1"/>
  <c r="BX155" i="2"/>
  <c r="BY154" i="2" l="1"/>
  <c r="BX154" i="2"/>
  <c r="BY153" i="2" l="1"/>
  <c r="BX153" i="2"/>
  <c r="BY152" i="2" l="1"/>
  <c r="BX152" i="2"/>
  <c r="BY20" i="2" l="1"/>
  <c r="BX20" i="2"/>
  <c r="BY151" i="2" l="1"/>
  <c r="BX151" i="2"/>
  <c r="BY19" i="2" l="1"/>
  <c r="BX19" i="2"/>
  <c r="BY150" i="2" l="1"/>
  <c r="BX150" i="2"/>
  <c r="BY18" i="2" l="1"/>
  <c r="BX18" i="2"/>
  <c r="BY149" i="2" l="1"/>
  <c r="BX149" i="2"/>
  <c r="BY148" i="2" l="1"/>
  <c r="BX148" i="2"/>
  <c r="BY147" i="2" l="1"/>
  <c r="BX147" i="2"/>
  <c r="BY146" i="2" l="1"/>
  <c r="BX146" i="2"/>
  <c r="BY145" i="2" l="1"/>
  <c r="BX145" i="2"/>
  <c r="BY144" i="2" l="1"/>
  <c r="BX144" i="2"/>
  <c r="BY17" i="2" l="1"/>
  <c r="BX17" i="2"/>
  <c r="BY142" i="2" l="1"/>
  <c r="BY143" i="2"/>
  <c r="BX142" i="2"/>
  <c r="BX143" i="2"/>
  <c r="BY141" i="2" l="1"/>
  <c r="BX141" i="2"/>
  <c r="BY140" i="2" l="1"/>
  <c r="BX140" i="2"/>
  <c r="BY139" i="2" l="1"/>
  <c r="BX139" i="2"/>
  <c r="BY137" i="2" l="1"/>
  <c r="BY138" i="2"/>
  <c r="BX137" i="2"/>
  <c r="BX138" i="2"/>
  <c r="BY135" i="2" l="1"/>
  <c r="BX135" i="2"/>
  <c r="BY134" i="2" l="1"/>
  <c r="BX134" i="2"/>
  <c r="BY133" i="2"/>
  <c r="BX133" i="2"/>
  <c r="BY132" i="2" l="1"/>
  <c r="BX132" i="2"/>
  <c r="BY136" i="2" l="1"/>
  <c r="BX136" i="2"/>
  <c r="BY131" i="2" l="1"/>
  <c r="BX131" i="2"/>
  <c r="BY130" i="2" l="1"/>
  <c r="BX130" i="2"/>
  <c r="BY129" i="2" l="1"/>
  <c r="BX129" i="2"/>
  <c r="BY128" i="2" l="1"/>
  <c r="BX128" i="2"/>
  <c r="BY127" i="2" l="1"/>
  <c r="BX127" i="2"/>
  <c r="BY126" i="2" l="1"/>
  <c r="BX126" i="2"/>
  <c r="BY125" i="2" l="1"/>
  <c r="BX125" i="2"/>
  <c r="BY71" i="2" l="1"/>
  <c r="BY121" i="2"/>
  <c r="BY122" i="2"/>
  <c r="BY123" i="2"/>
  <c r="BY124" i="2"/>
  <c r="BX121" i="2"/>
  <c r="BX122" i="2"/>
  <c r="BX123" i="2"/>
  <c r="BX124" i="2"/>
  <c r="BY120" i="2" l="1"/>
  <c r="BX120" i="2"/>
  <c r="BY119" i="2" l="1"/>
  <c r="BX119" i="2"/>
  <c r="BY117" i="2" l="1"/>
  <c r="BY118" i="2"/>
  <c r="BX117" i="2"/>
  <c r="BX118" i="2"/>
  <c r="BY16" i="2" l="1"/>
  <c r="BX16" i="2"/>
  <c r="BY115" i="2" l="1"/>
  <c r="BY116" i="2"/>
  <c r="BX115" i="2"/>
  <c r="BX116" i="2"/>
  <c r="BY114" i="2" l="1"/>
  <c r="BX114" i="2"/>
  <c r="BY113" i="2"/>
  <c r="BX113" i="2"/>
  <c r="BY15" i="2"/>
  <c r="BX15" i="2"/>
  <c r="BY112" i="2" l="1"/>
  <c r="BX112" i="2"/>
  <c r="BY108" i="2" l="1"/>
  <c r="BY109" i="2"/>
  <c r="BY110" i="2"/>
  <c r="BY111" i="2"/>
  <c r="BX108" i="2"/>
  <c r="BX109" i="2"/>
  <c r="BX110" i="2"/>
  <c r="BX111" i="2"/>
  <c r="BY107" i="2" l="1"/>
  <c r="BX107" i="2"/>
  <c r="BY106" i="2" l="1"/>
  <c r="BX106" i="2"/>
  <c r="BY14" i="2" l="1"/>
  <c r="BX14" i="2"/>
  <c r="BY105" i="2" l="1"/>
  <c r="BX105" i="2"/>
  <c r="BY13" i="2"/>
  <c r="BX13" i="2"/>
  <c r="BY103" i="2" l="1"/>
  <c r="BX103" i="2"/>
  <c r="BY102" i="2" l="1"/>
  <c r="BX102" i="2"/>
  <c r="BY101" i="2" l="1"/>
  <c r="BX101" i="2"/>
  <c r="BY100" i="2" l="1"/>
  <c r="BX100" i="2"/>
  <c r="BY99" i="2" l="1"/>
  <c r="BX99" i="2"/>
  <c r="BY104" i="2" l="1"/>
  <c r="BX104" i="2"/>
  <c r="BY98" i="2" l="1"/>
  <c r="BX98" i="2"/>
  <c r="BY96" i="2" l="1"/>
  <c r="BY97" i="2"/>
  <c r="BX96" i="2"/>
  <c r="BX97" i="2"/>
  <c r="BY12" i="2"/>
  <c r="BX12" i="2"/>
  <c r="BY95" i="2" l="1"/>
  <c r="BX95" i="2"/>
  <c r="BY93" i="2" l="1"/>
  <c r="BY94" i="2"/>
  <c r="BX93" i="2"/>
  <c r="BX94" i="2"/>
  <c r="BY6" i="2" l="1"/>
  <c r="BX6" i="2"/>
  <c r="BY88" i="2" l="1"/>
  <c r="BY89" i="2"/>
  <c r="BY90" i="2"/>
  <c r="BY91" i="2"/>
  <c r="BY92" i="2"/>
  <c r="BX92" i="2"/>
  <c r="BX88" i="2"/>
  <c r="BX89" i="2"/>
  <c r="BX90" i="2"/>
  <c r="BX91" i="2"/>
  <c r="BY87" i="2" l="1"/>
  <c r="BX87" i="2"/>
  <c r="BY85" i="2" l="1"/>
  <c r="BX85" i="2"/>
  <c r="BY84" i="2"/>
  <c r="BX84" i="2"/>
  <c r="BY83" i="2"/>
  <c r="BX83" i="2"/>
  <c r="BY82" i="2" l="1"/>
  <c r="BY86" i="2"/>
  <c r="BX82" i="2"/>
  <c r="BX86" i="2"/>
  <c r="BX80" i="2" l="1"/>
  <c r="BY80" i="2" l="1"/>
  <c r="BY81" i="2"/>
  <c r="BX81" i="2"/>
  <c r="BY79" i="2" l="1"/>
  <c r="BX79" i="2"/>
  <c r="BY76" i="2" l="1"/>
  <c r="BY77" i="2"/>
  <c r="BY78" i="2"/>
  <c r="BX76" i="2"/>
  <c r="BX77" i="2"/>
  <c r="BX78" i="2"/>
  <c r="BX75" i="2" l="1"/>
  <c r="BY74" i="2"/>
  <c r="BY75" i="2"/>
  <c r="BX74" i="2"/>
  <c r="BY73" i="2" l="1"/>
  <c r="BX73" i="2"/>
  <c r="BY72" i="2" l="1"/>
  <c r="BX72" i="2"/>
  <c r="BY61" i="2" l="1"/>
  <c r="BY63" i="2"/>
  <c r="BY64" i="2"/>
  <c r="BX61" i="2"/>
  <c r="BX63" i="2"/>
  <c r="BX64" i="2"/>
  <c r="BX65" i="2"/>
  <c r="BX66" i="2"/>
  <c r="BX67" i="2"/>
  <c r="BX68" i="2"/>
  <c r="BX69" i="2"/>
  <c r="BX70" i="2"/>
  <c r="BX71" i="2"/>
  <c r="BY59" i="2" l="1"/>
  <c r="BY60" i="2"/>
  <c r="BX59" i="2"/>
  <c r="BX60" i="2"/>
  <c r="BY57" i="2" l="1"/>
  <c r="BY58" i="2"/>
  <c r="BX58" i="2"/>
  <c r="BX57" i="2"/>
  <c r="BY56" i="2" l="1"/>
  <c r="BY52" i="2"/>
  <c r="BY53" i="2"/>
  <c r="BY54" i="2"/>
  <c r="BY55" i="2"/>
  <c r="BX52" i="2"/>
  <c r="BX53" i="2"/>
  <c r="BX54" i="2"/>
  <c r="BX55" i="2"/>
  <c r="BX56" i="2"/>
  <c r="BY51" i="2" l="1"/>
  <c r="BX51" i="2"/>
  <c r="BY50" i="2" l="1"/>
  <c r="BX50" i="2"/>
  <c r="BY49" i="2" l="1"/>
  <c r="BY48" i="2"/>
  <c r="BX48" i="2"/>
  <c r="BX49" i="2"/>
  <c r="BY47" i="2" l="1"/>
  <c r="BX47" i="2"/>
  <c r="BY46" i="2" l="1"/>
  <c r="BX46" i="2"/>
  <c r="BY44" i="2" l="1"/>
  <c r="BY45" i="2"/>
  <c r="BX44" i="2"/>
  <c r="BX45" i="2"/>
  <c r="BY42" i="2" l="1"/>
  <c r="BY43" i="2"/>
  <c r="BX42" i="2"/>
  <c r="BX43" i="2"/>
  <c r="BY41" i="2" l="1"/>
  <c r="BY314" i="2" s="1"/>
  <c r="BX41" i="2"/>
  <c r="BX314" i="2" s="1"/>
  <c r="BY40" i="2" l="1"/>
  <c r="BX40" i="2"/>
  <c r="BY38" i="2" l="1"/>
  <c r="BY39" i="2"/>
  <c r="BX38" i="2"/>
  <c r="BX39" i="2"/>
  <c r="BY37" i="2" l="1"/>
  <c r="BX37" i="2"/>
  <c r="BY11" i="2" l="1"/>
  <c r="BX11" i="2"/>
  <c r="BY36" i="2"/>
  <c r="BX36" i="2"/>
  <c r="BX9" i="2" l="1"/>
  <c r="BY9" i="2" l="1"/>
  <c r="BY315" i="2" l="1"/>
  <c r="BX315" i="2" l="1"/>
</calcChain>
</file>

<file path=xl/sharedStrings.xml><?xml version="1.0" encoding="utf-8"?>
<sst xmlns="http://schemas.openxmlformats.org/spreadsheetml/2006/main" count="3748" uniqueCount="1225">
  <si>
    <t>№</t>
  </si>
  <si>
    <t>Код ЕНСТРУ</t>
  </si>
  <si>
    <t xml:space="preserve">Наименование закупаемых товаров, работ и услуг </t>
  </si>
  <si>
    <t>Дополнительная характеристика</t>
  </si>
  <si>
    <t>Способ закупок</t>
  </si>
  <si>
    <t>Основания для одного источника</t>
  </si>
  <si>
    <t>Прогноз местного содержания, %</t>
  </si>
  <si>
    <t>Срок осуществления закупок (планируемый 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</si>
  <si>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</si>
  <si>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</si>
  <si>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Период поставки товаров, выполнения работ, оказания услуг</t>
  </si>
  <si>
    <t>Условия оплаты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</si>
  <si>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</si>
  <si>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</si>
  <si>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</si>
  <si>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</si>
  <si>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</si>
  <si>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Организатор закупки</t>
  </si>
  <si>
    <t>1.Товары</t>
  </si>
  <si>
    <t>итого по товарам</t>
  </si>
  <si>
    <t>2.Работы</t>
  </si>
  <si>
    <t>итого по работам</t>
  </si>
  <si>
    <t>3.Услуги</t>
  </si>
  <si>
    <t>итого по услугам</t>
  </si>
  <si>
    <t>Всего:</t>
  </si>
  <si>
    <t xml:space="preserve">С даты подписания договора по  </t>
  </si>
  <si>
    <t>Определенный период</t>
  </si>
  <si>
    <t>Предоплата, %</t>
  </si>
  <si>
    <t>Промежуточный платеж (по факту), %</t>
  </si>
  <si>
    <t>Окончательный платеж, %</t>
  </si>
  <si>
    <t xml:space="preserve">Краткая характеристика (описание) товаров, работ и услуг  </t>
  </si>
  <si>
    <t>Ед. измерен.</t>
  </si>
  <si>
    <t>месяц с</t>
  </si>
  <si>
    <t xml:space="preserve">месяц по </t>
  </si>
  <si>
    <t>Сумма, планируемая для закупок ТРУ с НДС,  тенге</t>
  </si>
  <si>
    <t>620920.000.000014</t>
  </si>
  <si>
    <t>Услуги по пользованию программными продуктами</t>
  </si>
  <si>
    <t>Услуги по пользованию программными продуктами, находящимся в удаленном доступе</t>
  </si>
  <si>
    <t>Услуги достука к программе лояльности Caravelo</t>
  </si>
  <si>
    <t>73-1-5</t>
  </si>
  <si>
    <t>Алматы</t>
  </si>
  <si>
    <t>услуга</t>
  </si>
  <si>
    <t>010940000162</t>
  </si>
  <si>
    <t>2 У</t>
  </si>
  <si>
    <t>522311.170.000001</t>
  </si>
  <si>
    <t xml:space="preserve">Услуги аэропортов по обслуживанию воздушных судов </t>
  </si>
  <si>
    <t>Услуги аэропортов по обслуживанию воздушных судов</t>
  </si>
  <si>
    <t xml:space="preserve">Услуги Аэропорта по наземному обслуживанию воздушных судов в г. Дели  </t>
  </si>
  <si>
    <t>73-1-2</t>
  </si>
  <si>
    <t>Дели</t>
  </si>
  <si>
    <t>3 У</t>
  </si>
  <si>
    <t>522319.000.000001</t>
  </si>
  <si>
    <t>Услуги по грузообслуживанию в области воздушного транспорта</t>
  </si>
  <si>
    <t>Комплекс услуг по грузообслуживанию в области воздушного транспорта</t>
  </si>
  <si>
    <t>4 У</t>
  </si>
  <si>
    <t>Услуги по обработке груза и почты для ВС в Международном  аэропорту Манас</t>
  </si>
  <si>
    <t>Услуги аэропортов по обслуживанию воздушных судов в г Бишкек</t>
  </si>
  <si>
    <t>Бишкек</t>
  </si>
  <si>
    <t>5 У</t>
  </si>
  <si>
    <t>Услуги аэропортов по обслуживанию воздушных судов в г Душанбе</t>
  </si>
  <si>
    <t>Душанбе</t>
  </si>
  <si>
    <t xml:space="preserve">Услуги аэропорта по наземному обслуживанию воздушных судов в г. Баку </t>
  </si>
  <si>
    <t>Баку</t>
  </si>
  <si>
    <t>522311.190.000003</t>
  </si>
  <si>
    <t>Услуги по техническому обслуживанию воздушных судов</t>
  </si>
  <si>
    <t xml:space="preserve">Услуги по техническому обслуживанию воздушных судов в Батуми </t>
  </si>
  <si>
    <t xml:space="preserve">Услуги по техническому обслуживанию воздушных судов в аэропорту Сабиха Гокчен </t>
  </si>
  <si>
    <t>Батуми</t>
  </si>
  <si>
    <t>Стамбул</t>
  </si>
  <si>
    <t>7-1 У</t>
  </si>
  <si>
    <t>8-1 У</t>
  </si>
  <si>
    <t>1-1 У</t>
  </si>
  <si>
    <t>841315.000.000003</t>
  </si>
  <si>
    <t>Услуги по обеспечению питанием пассажиров</t>
  </si>
  <si>
    <t>Услуги по обеспечению питанием пассажиров с задержанных рейсов в г. Актобе</t>
  </si>
  <si>
    <t xml:space="preserve">Услуги по техническому обслуживанию воздушных судов в аэропорту Медина </t>
  </si>
  <si>
    <t>Актюбинская область, Актобе Г.А., г.Актобе, Актобе</t>
  </si>
  <si>
    <t>Медина</t>
  </si>
  <si>
    <t>01.2023</t>
  </si>
  <si>
    <t>12.2024</t>
  </si>
  <si>
    <t>12.2025</t>
  </si>
  <si>
    <t>11 У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</si>
  <si>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</si>
  <si>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</si>
  <si>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10-1 У</t>
  </si>
  <si>
    <t xml:space="preserve">Услуги по техническому обслуживанию воздушных судов в Кутаиси </t>
  </si>
  <si>
    <t>Кутаиси</t>
  </si>
  <si>
    <t>9-1 У</t>
  </si>
  <si>
    <t>12-1 У</t>
  </si>
  <si>
    <t>522311.170.000002</t>
  </si>
  <si>
    <t>Услуги  по наземному обслуживанию воздушных судов</t>
  </si>
  <si>
    <t>Услуги по наземному обслуживанию воздушных судов</t>
  </si>
  <si>
    <t>620920.000.000013</t>
  </si>
  <si>
    <t>Услуги по наземному обслуживанию воздушных судов в г. Пекин</t>
  </si>
  <si>
    <t xml:space="preserve">Услуги по предоставлению доступа к TeamViewer. </t>
  </si>
  <si>
    <t>12.2022</t>
  </si>
  <si>
    <t>Пекин</t>
  </si>
  <si>
    <t>12.2027</t>
  </si>
  <si>
    <t>Услуги по обеспечению питанием пассажиров и экипажа  на бортах воздушных судов в г. Актобе</t>
  </si>
  <si>
    <t>Актобе</t>
  </si>
  <si>
    <t>15 У</t>
  </si>
  <si>
    <t>812110.000.000002</t>
  </si>
  <si>
    <t>Услуги по уборке воздушных судов</t>
  </si>
  <si>
    <t>Услуги по уборке салонов воздушных судов в аэропорту г. Бишкек</t>
  </si>
  <si>
    <t>16 У</t>
  </si>
  <si>
    <t>Услуги по наземному обслуживанию воздушных судов в аэропорту г. Амстердам</t>
  </si>
  <si>
    <t>Амстердам</t>
  </si>
  <si>
    <t>172312.700.000031</t>
  </si>
  <si>
    <t>Книга</t>
  </si>
  <si>
    <t>печатная продукция</t>
  </si>
  <si>
    <t>Журнал Forbes</t>
  </si>
  <si>
    <t>DDP</t>
  </si>
  <si>
    <t>штука</t>
  </si>
  <si>
    <t>20 У</t>
  </si>
  <si>
    <t>21 У</t>
  </si>
  <si>
    <t>522311.190.000001</t>
  </si>
  <si>
    <t>Услуги по обслуживанию пассажиров в аэропорту/терминале/на воздушных судах</t>
  </si>
  <si>
    <t>522111.900.000007</t>
  </si>
  <si>
    <t>Услуги по подаче и уборке вагонов</t>
  </si>
  <si>
    <t>521012.000.000000</t>
  </si>
  <si>
    <t>Услуги по хранению жидких или газообразных грузов</t>
  </si>
  <si>
    <t>773919.900.000026</t>
  </si>
  <si>
    <t>Услуги по аренде резервуаров</t>
  </si>
  <si>
    <t xml:space="preserve">Услуги по наземному обслуживанию воздушных судов </t>
  </si>
  <si>
    <t>Услуги по обслуживанию пассажиров бизнес зала аэропорта г.Пхукет</t>
  </si>
  <si>
    <t>Услуги по подаче-уборке железнодорожных вагона-цистерн с авиационным керосином</t>
  </si>
  <si>
    <t>Услуга по хранению авиационного керосина</t>
  </si>
  <si>
    <t xml:space="preserve">Услуга по аренде резервуаров для хранения авиационного керосина </t>
  </si>
  <si>
    <t>Услуги по надзору за рейсами в аэропорту г. Мале</t>
  </si>
  <si>
    <t>Пхукет</t>
  </si>
  <si>
    <t>Мале</t>
  </si>
  <si>
    <t>303060.990.000000</t>
  </si>
  <si>
    <t>Работы по ремонту/реконструкции воздушных судов и оборудования (кроме ремонта двигателей и ремонта вертолетов)</t>
  </si>
  <si>
    <t>Великобритания</t>
  </si>
  <si>
    <t>работа</t>
  </si>
  <si>
    <t>ОП</t>
  </si>
  <si>
    <t>22 У</t>
  </si>
  <si>
    <t>23 У</t>
  </si>
  <si>
    <t>Услуги по обеспечению воздушных судов запасными частями и техническому обслуживанию воздушных судов</t>
  </si>
  <si>
    <t>Услуги по наземному обслуживанию воздушных судов в аэропорту Шарм-эль-Шейх</t>
  </si>
  <si>
    <t>Франция</t>
  </si>
  <si>
    <t>Шарм-эль-Шейх</t>
  </si>
  <si>
    <t>1-1 Т</t>
  </si>
  <si>
    <t>24 У</t>
  </si>
  <si>
    <t>Услуги по обеспечению питанием пассажиров и экипажа  на бортах воздушных судов в г. Актау</t>
  </si>
  <si>
    <t>Актау</t>
  </si>
  <si>
    <t>1-2 Р</t>
  </si>
  <si>
    <t>Работы по технической поддержке шасси для воздушного судна типа Airbus A320-321, 2023-2024</t>
  </si>
  <si>
    <t>25 У</t>
  </si>
  <si>
    <t>331910.900.000005</t>
  </si>
  <si>
    <t>Услуги по техническому обслуживанию тренажеров/полигонного и аналогичного оборудования</t>
  </si>
  <si>
    <t xml:space="preserve">Услуги по техническому  обслуживанию и модернизации тренажера. </t>
  </si>
  <si>
    <t>Астана</t>
  </si>
  <si>
    <t>531011.100.000000</t>
  </si>
  <si>
    <t>Услуги по подписке на печатные периодические издания</t>
  </si>
  <si>
    <t>802010.000.000006</t>
  </si>
  <si>
    <t>Услуги по обеспечению контрольно-пропускного режима на объекте/территории</t>
  </si>
  <si>
    <t>522312.000.000001</t>
  </si>
  <si>
    <t>Услуги аэронавигационные</t>
  </si>
  <si>
    <t>Услуги по предоставлению электронной прессы (media box)</t>
  </si>
  <si>
    <t>Услуги по обеспечению авиационной безопасности в городе Франкфурт</t>
  </si>
  <si>
    <t>Услуги аэропорта в аэропорту Камрань</t>
  </si>
  <si>
    <t>Услуги по надзору за рейсами в аэропорту Камрань</t>
  </si>
  <si>
    <t>Услуги по предоставлению печатных изданий на борт воздушных судов</t>
  </si>
  <si>
    <t>Услуги обслуживания пассажиров в бизнес-зале аэропорта в г.Лондон</t>
  </si>
  <si>
    <t>Услуги по обеспечению питанием пассажиров и экипажа  на бортах воздушных судов</t>
  </si>
  <si>
    <t>Услуги по аэронавигационному обслуживанию воздушных судов, осуществляющих полеты на территории аэродромов в Странах Ближнего и Дальнего зарубежья</t>
  </si>
  <si>
    <t>10.2023</t>
  </si>
  <si>
    <t>03.2023</t>
  </si>
  <si>
    <t>08.2023</t>
  </si>
  <si>
    <t>Камрань</t>
  </si>
  <si>
    <t>Сеул</t>
  </si>
  <si>
    <t>Франкфурт</t>
  </si>
  <si>
    <t>Лондон</t>
  </si>
  <si>
    <t>Страны Ближнего и Дальнего зарубежья</t>
  </si>
  <si>
    <t>11.2023</t>
  </si>
  <si>
    <t>07.2023</t>
  </si>
  <si>
    <t>06.2026</t>
  </si>
  <si>
    <t>09.2023</t>
  </si>
  <si>
    <t>08.2026</t>
  </si>
  <si>
    <t>37 У</t>
  </si>
  <si>
    <t xml:space="preserve">Услуги по обслуживанию пассажиров в аэропорту/терминале/на воздушных судах </t>
  </si>
  <si>
    <t>Услуги обслуживания пассажиров в бизнес-зале аэропорта г. Мале</t>
  </si>
  <si>
    <t>Мале (Велана)</t>
  </si>
  <si>
    <t>702110.000.000002</t>
  </si>
  <si>
    <t>Услуги по организации/проведению PR мероприятий</t>
  </si>
  <si>
    <t>Услуги по организации/проведению PR и аналогичных мероприятий</t>
  </si>
  <si>
    <t>Услуги по организации и проведению PR в рамках первичного публичного размещения акций компании на 2023-2024гг.</t>
  </si>
  <si>
    <t>73-1-7</t>
  </si>
  <si>
    <t>18-1 У</t>
  </si>
  <si>
    <t>19-1 У</t>
  </si>
  <si>
    <t>39 У</t>
  </si>
  <si>
    <t>40 У</t>
  </si>
  <si>
    <t>Услуги по обеспечению питанием пассажиров и экипажа на бортах воздушных судов  в случае задержки рейсов  в г. Подгорица</t>
  </si>
  <si>
    <t xml:space="preserve">Услуги по техническому обслуживанию воздушных судов в аэропорту Доха </t>
  </si>
  <si>
    <t>Подгорица</t>
  </si>
  <si>
    <t>Доха</t>
  </si>
  <si>
    <t>331229.900.000009</t>
  </si>
  <si>
    <t>Услуги по техническому обслуживанию автоматизированных систем управления/контроля/мониторинга/учета/диспетчеризации и аналогичного оборудования</t>
  </si>
  <si>
    <t>521019.900.000001</t>
  </si>
  <si>
    <t>Услуги складов временного хранения</t>
  </si>
  <si>
    <t>Услуги мониторинга за автотранспортными средствами посредством системы GPS-мониторинга</t>
  </si>
  <si>
    <t>Услуги по обеспечению питанием пассажиров и экипажа  на бортах воздушных судов в г. Алматы</t>
  </si>
  <si>
    <t>Услуги хранения и обработки грузов на складе временного хранения (СВХ), прибывших железнодорожным и автомобильным транспортом на территории Международного Аэропорта Алматы</t>
  </si>
  <si>
    <t>43-1 У</t>
  </si>
  <si>
    <t>Услуги по аэронавигационному обслуживанию в верхнем воздушном пространстве Республики Узбекистан</t>
  </si>
  <si>
    <t>Узбекистан</t>
  </si>
  <si>
    <t>41 У-И</t>
  </si>
  <si>
    <t>773510.200.000000</t>
  </si>
  <si>
    <t>Услуги по лизингу воздушных судов</t>
  </si>
  <si>
    <t xml:space="preserve">Услуги по операционному лизингу воздушного судна типа A320 CEO MSN 6559 май 2023 - ноябрь 2026 </t>
  </si>
  <si>
    <t xml:space="preserve">Услуги по операционному лизингу воздушного судна A320 CEO MSN 6583 апрель 2023 - март 2026 </t>
  </si>
  <si>
    <t>05.2023</t>
  </si>
  <si>
    <t>11.2026</t>
  </si>
  <si>
    <t>04.2023</t>
  </si>
  <si>
    <t>03.2026</t>
  </si>
  <si>
    <t>45-1 У</t>
  </si>
  <si>
    <t>46-1 У</t>
  </si>
  <si>
    <t>48 У</t>
  </si>
  <si>
    <t>522311.190.000000</t>
  </si>
  <si>
    <t>Услуги по техническому обеспечению воздушных судов запасными частями</t>
  </si>
  <si>
    <t>Услуги по техническому обслуживанию воздушных судов до 2023-2025 годов.</t>
  </si>
  <si>
    <t>Услуги по техническому обеспечению воздушных судов запасными частями до 2023-2025 гг.</t>
  </si>
  <si>
    <t>Соединенные Штаты Америки</t>
  </si>
  <si>
    <t>49 У</t>
  </si>
  <si>
    <t>50 У</t>
  </si>
  <si>
    <t>51 У</t>
  </si>
  <si>
    <t xml:space="preserve"> 619010.900.000003</t>
  </si>
  <si>
    <t>Услуги телекоммуникационные</t>
  </si>
  <si>
    <t>Предоставление услуг видеоконференц связи, доступа к сети Интернет, каналам передачи данных, международной и междугородней связи и SIP телефонии</t>
  </si>
  <si>
    <t>619010.451.000000</t>
  </si>
  <si>
    <t>Услуги по аренде каналов связи</t>
  </si>
  <si>
    <t>Услуги по предоставлению точки входа в сеть AFTN - Алматы</t>
  </si>
  <si>
    <t>Услуги по аренде прямой линии связи</t>
  </si>
  <si>
    <t>Услуги по предоставлению точки входа в сеть AFTN - Астана</t>
  </si>
  <si>
    <t>52 У</t>
  </si>
  <si>
    <t>Услуги по обеспечению питанием пассажиров и экипажа  на бортах воздушных судов в Индии</t>
  </si>
  <si>
    <t>Индия</t>
  </si>
  <si>
    <t>53 У</t>
  </si>
  <si>
    <t>611043.100.000000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</si>
  <si>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</si>
  <si>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</si>
  <si>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54 У</t>
  </si>
  <si>
    <t>55 У</t>
  </si>
  <si>
    <t>56 У</t>
  </si>
  <si>
    <t>57 У</t>
  </si>
  <si>
    <t xml:space="preserve">Услуги доступа интернета в г.Уральск </t>
  </si>
  <si>
    <t>Услуги доступа интернета в г.Атырау</t>
  </si>
  <si>
    <t>Услуги доступа интернета в г.Актау</t>
  </si>
  <si>
    <t>Услуги доступа интернета в г.Шымкент</t>
  </si>
  <si>
    <t>Услуги обслуживания пассажиров в аэропортах г.Пхукет и г.Бангкок</t>
  </si>
  <si>
    <t>аэропорт города Уральск </t>
  </si>
  <si>
    <t>аэропорт города Атырау</t>
  </si>
  <si>
    <t>аэропорт города Актау</t>
  </si>
  <si>
    <t>аэропорт г. Шымкент</t>
  </si>
  <si>
    <t>Тайланд</t>
  </si>
  <si>
    <t>2 Т</t>
  </si>
  <si>
    <t>329959.900.000013</t>
  </si>
  <si>
    <t>Бейдж</t>
  </si>
  <si>
    <t>нагрудной</t>
  </si>
  <si>
    <t>3 Т</t>
  </si>
  <si>
    <t>Именной бейдж для бортпроводников и агентов наземного обслуживания Эйр Астана</t>
  </si>
  <si>
    <t>Именной бейдж для бортпроводников и агентов наземного обслуживания Флай Арыстан</t>
  </si>
  <si>
    <t>Алматы, мкр Альмерек Склады ДАМУ</t>
  </si>
  <si>
    <t>59 У</t>
  </si>
  <si>
    <t>Услуги по поставке, аренде и ремонту и калибровке инструментов для воздушных судов до 2023-2025 годов</t>
  </si>
  <si>
    <t>Услуги по техническому обеспечению воздушных судов запасными частями до 2026-го года</t>
  </si>
  <si>
    <t>Казахстан</t>
  </si>
  <si>
    <t>12.2026</t>
  </si>
  <si>
    <t>58-1 У</t>
  </si>
  <si>
    <t>60 У</t>
  </si>
  <si>
    <t xml:space="preserve">Услуги по предоставлению доступа к сети Интернет в аэропорту г.Караганда </t>
  </si>
  <si>
    <t>Караганда</t>
  </si>
  <si>
    <t>221199.200.000000</t>
  </si>
  <si>
    <t>Работы по реставрации/восстановлению шин</t>
  </si>
  <si>
    <t xml:space="preserve">Работы по реставрации и восстановлению шин для всех воздушных судов с предоставлением доступа к Easytrack до 2027-года </t>
  </si>
  <si>
    <t>Бельгия</t>
  </si>
  <si>
    <t>61 У</t>
  </si>
  <si>
    <t>Услуга по обеспечению питанием пассажиров</t>
  </si>
  <si>
    <t>62 У</t>
  </si>
  <si>
    <t>Услуги по обеспечению питанием пассажиров при задержанных рейсах в г.Душанбе</t>
  </si>
  <si>
    <t>2-1 Р</t>
  </si>
  <si>
    <t>63 У</t>
  </si>
  <si>
    <t>Услуги обслуживания пассажиров в аэропорту города Пхукет</t>
  </si>
  <si>
    <t>38 У-И</t>
  </si>
  <si>
    <t xml:space="preserve">Услуги по доступу к Интернету </t>
  </si>
  <si>
    <t xml:space="preserve">Услуги, направленные на предоставление доступа к Интернету широкополосному по сетям проводным </t>
  </si>
  <si>
    <t>Услуга предоставления доступа к сети Интернет без учета трафика 500 Мбит/с</t>
  </si>
  <si>
    <t>691012.000.000007</t>
  </si>
  <si>
    <t>Услуги юридические консультационные</t>
  </si>
  <si>
    <t>Услуги юридические консультационные/услуги представительские, связанные с сопровождением проектов в соответствии с иностранным/международным правом, а также в этой связи с казахстанским правом (при необходимости)</t>
  </si>
  <si>
    <t>Услуги юридические консультационные связанные с операционным лизингом воздушных судов до 2025-года</t>
  </si>
  <si>
    <t>Услуги по поддержанию необходимого запаса расходных материалов для технического обслуживания всех типов воздушных судов до 2025-года</t>
  </si>
  <si>
    <t>Германия</t>
  </si>
  <si>
    <t>Дания</t>
  </si>
  <si>
    <t>68 У</t>
  </si>
  <si>
    <t>Услуги аэропортов по обслуживанию воздушных судов в г. Медина</t>
  </si>
  <si>
    <t>69 У</t>
  </si>
  <si>
    <t>Услуги по техническому обеспечению воздушных судов запасными частями до 2025 года</t>
  </si>
  <si>
    <t>Работы по ремонту/реконструкции воздушных судов и оборудования</t>
  </si>
  <si>
    <t>02.2023</t>
  </si>
  <si>
    <t>70 У</t>
  </si>
  <si>
    <t>Услуги по предоставлению доступа к сети интернет в г.Актау</t>
  </si>
  <si>
    <t>4 Р</t>
  </si>
  <si>
    <t>Работы по предоставлению запасных частей, документации, модификаций, реконфигураций для  воздушных судов (2023-2027)</t>
  </si>
  <si>
    <t>66-1 У</t>
  </si>
  <si>
    <t>67-1 У</t>
  </si>
  <si>
    <t>71 У</t>
  </si>
  <si>
    <t>612041.100.000000</t>
  </si>
  <si>
    <t>Услуги по доступу к Интернету узкополосному по сетям беспроводным</t>
  </si>
  <si>
    <t xml:space="preserve">Услуги по предоставлению  IP VPN 10мбит Алматы-Павлодар </t>
  </si>
  <si>
    <t>Павлодар Г. А.,ул. Луговая 16</t>
  </si>
  <si>
    <t>72 У</t>
  </si>
  <si>
    <t>Услуги по предоставлению Интернета на скорости 10 Мбит/сек</t>
  </si>
  <si>
    <t xml:space="preserve">Услуги по предоставлению доступа к информационным ресурсам </t>
  </si>
  <si>
    <t xml:space="preserve">Услуги по предоставлению доступа к информационным ресурсам (сертификация пользователей, получение доступа и др.) </t>
  </si>
  <si>
    <t>74 У</t>
  </si>
  <si>
    <t>Услуги по предоставлению подписки на Azeus Convene</t>
  </si>
  <si>
    <t>Подписка на ПО TeamViewer</t>
  </si>
  <si>
    <t>Услуги доступа к сети интернет на территории Аэропорта г.Кызылорда</t>
  </si>
  <si>
    <t>Кызылорда</t>
  </si>
  <si>
    <t>02.2026</t>
  </si>
  <si>
    <t>3-1 Р-И</t>
  </si>
  <si>
    <t>76 У</t>
  </si>
  <si>
    <t>Услуги по техническому обеспечению воздушных судов запасными частями до 2027-го года</t>
  </si>
  <si>
    <t>64-3 У</t>
  </si>
  <si>
    <t>5000 У</t>
  </si>
  <si>
    <t>141299.000.000001</t>
  </si>
  <si>
    <t>Работы по пошиву изделий</t>
  </si>
  <si>
    <t>Работы по пошиву изделий (кроме одежды)</t>
  </si>
  <si>
    <t>Rohi Stoffe GmbH 
c/o Wilhelm Zuleeg GmbH 
Orter Ringweg 16 
95233 Helmbrechts</t>
  </si>
  <si>
    <t>5001 У</t>
  </si>
  <si>
    <t xml:space="preserve">522311.190.000000 </t>
  </si>
  <si>
    <t xml:space="preserve"> Услуги по техническому обеспечению воздушных судов запасными частями</t>
  </si>
  <si>
    <t>Нидерланды</t>
  </si>
  <si>
    <t>77 У</t>
  </si>
  <si>
    <t>Услуги по предоставлению доступа к системе мониторинга СМИ и социальных сетей</t>
  </si>
  <si>
    <t>78 У</t>
  </si>
  <si>
    <t>782015.000.000000</t>
  </si>
  <si>
    <t>Услуги гостиниц и аналогичных мест для временного проживания</t>
  </si>
  <si>
    <t>79 У</t>
  </si>
  <si>
    <t>Гостиничные услуги для пассажиров задержанных рейсов в г. Бишкек</t>
  </si>
  <si>
    <t>5001 Р</t>
  </si>
  <si>
    <t xml:space="preserve">Работа по техническому обеспечению воздушных суднов запасными частями и их ремонту 2023-2025 </t>
  </si>
  <si>
    <t>Страны ближнего и дальнего зарубежья</t>
  </si>
  <si>
    <t>65-1 У</t>
  </si>
  <si>
    <t>493934.000.000000</t>
  </si>
  <si>
    <t>Услуги автобусов по перевозкам пассажиров не по расписанию</t>
  </si>
  <si>
    <t>Транспортные услуги по доставке багажа в Лондоне</t>
  </si>
  <si>
    <t>Транспортные услуги для экипажа на рейсы Авиакомпании в Лондоне</t>
  </si>
  <si>
    <t>04.2026</t>
  </si>
  <si>
    <t>47-1 У-И</t>
  </si>
  <si>
    <t>82 У</t>
  </si>
  <si>
    <t xml:space="preserve">522311.170.000002 </t>
  </si>
  <si>
    <t>Услуги по наземному обслуживанию перенаправленных рейсов в Великобритании</t>
  </si>
  <si>
    <t>01.2025</t>
  </si>
  <si>
    <t>80-2 У</t>
  </si>
  <si>
    <t>Услуги доступа к информационным продуктам ICAO и EASA</t>
  </si>
  <si>
    <t>ул. Закарпатская, 4А</t>
  </si>
  <si>
    <t>84 У</t>
  </si>
  <si>
    <t>85 У</t>
  </si>
  <si>
    <t>86 У</t>
  </si>
  <si>
    <t>87 У</t>
  </si>
  <si>
    <t>Гостиничные услуги для пассажиров задержанных рейсов в г. Баку</t>
  </si>
  <si>
    <t>5002 У</t>
  </si>
  <si>
    <t>712019.000.000010</t>
  </si>
  <si>
    <t>Услуги по проведению лабораторных/лабораторно-инструментальных исследований/анализов</t>
  </si>
  <si>
    <t>Услуга по проведению анализа дистиллированной воды для воздушного судна (2023-2027)</t>
  </si>
  <si>
    <t>Гостиничные услуги для пассажиров задержанных рейсов в г. Стамбул</t>
  </si>
  <si>
    <t>Услуги по предоставлению доступа к сети Интернет в аэропорту г.Кутаиси</t>
  </si>
  <si>
    <t>90 У</t>
  </si>
  <si>
    <t>612030.900.000000</t>
  </si>
  <si>
    <t>Услуги по передаче данных</t>
  </si>
  <si>
    <t>Услуги по передаче данных по сетям телекоммуникационным беспроводным</t>
  </si>
  <si>
    <t>Услуги по использованию платформы CUTE для регистрации пассажиров в городе Пекин</t>
  </si>
  <si>
    <t>91 У</t>
  </si>
  <si>
    <t>773914.000.000000</t>
  </si>
  <si>
    <t xml:space="preserve"> Услуги по аренде телекоммуникационного оборудования</t>
  </si>
  <si>
    <t>Услуги аренды порта маршрутизатора</t>
  </si>
  <si>
    <t>29-1 У</t>
  </si>
  <si>
    <t>92 У</t>
  </si>
  <si>
    <t>Услуги по надзору рейсов в аэропорту г. Самарканд</t>
  </si>
  <si>
    <t>Самарканд</t>
  </si>
  <si>
    <t>93 У</t>
  </si>
  <si>
    <t>Услуги по предоставлению доступа к Bloomberg Data License</t>
  </si>
  <si>
    <t>749020.000.000101</t>
  </si>
  <si>
    <t>Услуги по заправке техническими газами/жидкостями</t>
  </si>
  <si>
    <t>Заправка (закачка) технических газов/жидкостей</t>
  </si>
  <si>
    <t>Услуга по заправке баллонов синтетическим медицинским воздухом с объемной долей кислорода 21% для воздушного судна (2023-2024)</t>
  </si>
  <si>
    <t>Авиационно-технический центр АО «Эйр Астана» по адресу: Кабанбай Батыра 121.</t>
  </si>
  <si>
    <t>89-1 У</t>
  </si>
  <si>
    <t>75-1 У</t>
  </si>
  <si>
    <t>96 У</t>
  </si>
  <si>
    <t>Услуги доступа к Yandex.SupportAi</t>
  </si>
  <si>
    <t>Услуги по надзору за рейсами в аэропортах Турецкой Республики</t>
  </si>
  <si>
    <t>Турция</t>
  </si>
  <si>
    <t>10.2024</t>
  </si>
  <si>
    <t>94-1 У</t>
  </si>
  <si>
    <t xml:space="preserve">Услуги по обслуживанию пассажиров бизнес зала в Международным аэропорту Тяньфу г. Чэнду </t>
  </si>
  <si>
    <t>03.2025</t>
  </si>
  <si>
    <t>Услуги по предоставлению доступа к сети Интернет в аэропорту г.Уральск</t>
  </si>
  <si>
    <t>Услуги по предоставлению доступа к сети Интернет в аэропорту г.Актау</t>
  </si>
  <si>
    <t>Уральск</t>
  </si>
  <si>
    <t>100 У</t>
  </si>
  <si>
    <t>Гостиничные услуги для пассажиров задержанных рейсов в г. Караганда</t>
  </si>
  <si>
    <t>101 У</t>
  </si>
  <si>
    <t>611011.200.000000</t>
  </si>
  <si>
    <t xml:space="preserve">Услуги телефонной связи </t>
  </si>
  <si>
    <t xml:space="preserve">Услуги фиксированной местной, междугородней, международной телефонной связи </t>
  </si>
  <si>
    <t xml:space="preserve">Услуги телефонии в международном аэропорту г.Уральск </t>
  </si>
  <si>
    <t>Услуги по наземному обслуживанию ВС в аэропорту г.Тель-Авив</t>
  </si>
  <si>
    <t>Тель-Авив</t>
  </si>
  <si>
    <t>103 У</t>
  </si>
  <si>
    <t>104 У</t>
  </si>
  <si>
    <t>Услуги по обеспечению питанием пассажиров с задержанных рейсов в г. Пхукет</t>
  </si>
  <si>
    <t>Услуги по обеспечению питанием пассажиров с задержанных рейсов в г. Бангкок</t>
  </si>
  <si>
    <t>Бангкок</t>
  </si>
  <si>
    <t>631112.000.000000</t>
  </si>
  <si>
    <t>Работы по разработке/созданию сайтов</t>
  </si>
  <si>
    <t>Работы по разработке и внедрению нового дизайна и функционала веб-сайта airastana.com, с услугами технической поддержки.</t>
  </si>
  <si>
    <t>Услуги по предоставлению Интернета в аэропорту г.Павлодар</t>
  </si>
  <si>
    <t>Павлодар</t>
  </si>
  <si>
    <t>97-1 У</t>
  </si>
  <si>
    <t>Чэнду</t>
  </si>
  <si>
    <t>5-3 Р</t>
  </si>
  <si>
    <t>83-4 У</t>
  </si>
  <si>
    <t>105-1 У</t>
  </si>
  <si>
    <t>5003-2 У</t>
  </si>
  <si>
    <t>98-1 У</t>
  </si>
  <si>
    <t>99-1 У</t>
  </si>
  <si>
    <t>5000-3 Р</t>
  </si>
  <si>
    <t>611030.900.000000</t>
  </si>
  <si>
    <t>Услуги по передаче данных по сетям телекоммуникационным проводным</t>
  </si>
  <si>
    <t>Услуги по передаче данных во время регистрации пассажиров в Индии</t>
  </si>
  <si>
    <t>102-1 У</t>
  </si>
  <si>
    <t>107 У</t>
  </si>
  <si>
    <t>Услуга по электронному грузообслуживанию в городах Китая</t>
  </si>
  <si>
    <t>Услуги по надзору рейсов в аэропорту г. Медина</t>
  </si>
  <si>
    <t>81-2 У</t>
  </si>
  <si>
    <t>109 У</t>
  </si>
  <si>
    <t>Гостиничные услуги для пассажиров задержанных рейсов в г. Ташкент</t>
  </si>
  <si>
    <t>Ташкент</t>
  </si>
  <si>
    <t>110 У</t>
  </si>
  <si>
    <t>Услуги по использованию платформы CUTE для регистрации пассажиров в городе Дели</t>
  </si>
  <si>
    <t xml:space="preserve">Работа по техническому обеспечению воздушных судов запасными частями, их ремонту и обмену 2023-2025 </t>
  </si>
  <si>
    <t>Т_2023_ДПЗ_ОП_00001</t>
  </si>
  <si>
    <t>Т_2023_ДПЗ_ОП_00002</t>
  </si>
  <si>
    <t>Т_2023_ДПЗ_ОП_00003</t>
  </si>
  <si>
    <t>Идентификатор</t>
  </si>
  <si>
    <t>Р_2023_ДПЗ_ОП_00001</t>
  </si>
  <si>
    <t>Р_2023_ДПЗ_ОП_00002</t>
  </si>
  <si>
    <t>Р_2023_ДПЗ_ОП_00003</t>
  </si>
  <si>
    <t>Р_2023_ДПЗ_ОП_00004</t>
  </si>
  <si>
    <t>Р_2023_ДПЗ_ОП_05000</t>
  </si>
  <si>
    <t>Р_2023_ДПЗ_ОП_05001</t>
  </si>
  <si>
    <t>Р_2023_ДПЗ_ОП_01000</t>
  </si>
  <si>
    <t>Р_2023_ДПЗ_ОП_05002</t>
  </si>
  <si>
    <t>У_2023_ДПЗ_ОП_00001</t>
  </si>
  <si>
    <t>У_2023_ДПЗ_ОП_00002</t>
  </si>
  <si>
    <t>У_2023_ДПЗ_ОП_00003</t>
  </si>
  <si>
    <t>У_2023_ДПЗ_ОП_00004</t>
  </si>
  <si>
    <t>У_2023_ДПЗ_ОП_00005</t>
  </si>
  <si>
    <t>У_2023_ДПЗ_ОП_00006</t>
  </si>
  <si>
    <t>У_2023_ДПЗ_ОП_00007</t>
  </si>
  <si>
    <t>У_2023_ДПЗ_ОП_00008</t>
  </si>
  <si>
    <t>У_2023_ДПЗ_ОП_00009</t>
  </si>
  <si>
    <t>У_2023_ДПЗ_ОП_00010</t>
  </si>
  <si>
    <t>У_2023_ДПЗ_ОП_00011</t>
  </si>
  <si>
    <t>У_2023_ДПЗ_ОП_00012</t>
  </si>
  <si>
    <t>У_2023_ДПЗ_ОП_00013</t>
  </si>
  <si>
    <t>У_2023_ДПЗ_ОП_00014</t>
  </si>
  <si>
    <t>У_2023_ДПЗ_ОП_00015</t>
  </si>
  <si>
    <t>У_2023_ДПЗ_ОП_00016</t>
  </si>
  <si>
    <t>У_2023_ДПЗ_ОП_00017</t>
  </si>
  <si>
    <t>У_2023_ДПЗ_ОП_00018</t>
  </si>
  <si>
    <t>У_2023_ДПЗ_ОП_00019</t>
  </si>
  <si>
    <t>У_2023_ДПЗ_ОП_00020</t>
  </si>
  <si>
    <t>У_2023_ДПЗ_ОП_00021</t>
  </si>
  <si>
    <t>У_2023_ДПЗ_ОП_00022</t>
  </si>
  <si>
    <t>У_2023_ДПЗ_ОП_00023</t>
  </si>
  <si>
    <t>У_2023_ДПЗ_ОП_00024</t>
  </si>
  <si>
    <t>У_2023_ДПЗ_ОП_00025</t>
  </si>
  <si>
    <t>У_2023_ДПЗ_ОП_00026</t>
  </si>
  <si>
    <t>У_2023_ДПЗ_ОП_00027</t>
  </si>
  <si>
    <t>У_2023_ДПЗ_ОП_00028</t>
  </si>
  <si>
    <t>У_2023_ДПЗ_ОП_00029</t>
  </si>
  <si>
    <t>У_2023_ДПЗ_ОП_00030</t>
  </si>
  <si>
    <t>У_2023_ДПЗ_ОП_00031</t>
  </si>
  <si>
    <t>У_2023_ДПЗ_ОП_00032</t>
  </si>
  <si>
    <t>У_2023_ДПЗ_ОП_00033</t>
  </si>
  <si>
    <t>У_2023_ДПЗ_ОП_00034</t>
  </si>
  <si>
    <t>У_2023_ДПЗ_ОП_00035</t>
  </si>
  <si>
    <t>У_2023_ДПЗ_ОП_00036</t>
  </si>
  <si>
    <t>У_2023_ДПЗ_ОП_00037</t>
  </si>
  <si>
    <t>У_2023_ДПЗ_ОП_00038</t>
  </si>
  <si>
    <t>У_2023_ДПЗ_ОП_00039</t>
  </si>
  <si>
    <t>У_2023_ДПЗ_ОП_00040</t>
  </si>
  <si>
    <t>У_2023_ДПЗ_ОП_00041</t>
  </si>
  <si>
    <t>У_2023_ДПЗ_ОП_00042</t>
  </si>
  <si>
    <t>У_2023_ДПЗ_ОП_00043</t>
  </si>
  <si>
    <t>У_2023_ДПЗ_ОП_00044</t>
  </si>
  <si>
    <t>У_2023_ДПЗ_ОП_00045</t>
  </si>
  <si>
    <t>У_2023_ДПЗ_ОП_00046</t>
  </si>
  <si>
    <t>У_2023_ДПЗ_ОП_00047</t>
  </si>
  <si>
    <t>У_2023_ДПЗ_ОП_00048</t>
  </si>
  <si>
    <t>У_2023_ДПЗ_ОП_00049</t>
  </si>
  <si>
    <t>У_2023_ДПЗ_ОП_00050</t>
  </si>
  <si>
    <t>У_2023_ДПЗ_ОП_00051</t>
  </si>
  <si>
    <t>У_2023_ДПЗ_ОП_00052</t>
  </si>
  <si>
    <t>У_2023_ДПЗ_ОП_00053</t>
  </si>
  <si>
    <t>У_2023_ДПЗ_ОП_00054</t>
  </si>
  <si>
    <t>У_2023_ДПЗ_ОП_00055</t>
  </si>
  <si>
    <t>У_2023_ДПЗ_ОП_00056</t>
  </si>
  <si>
    <t>У_2023_ДПЗ_ОП_00057</t>
  </si>
  <si>
    <t>У_2023_ДПЗ_ОП_00058</t>
  </si>
  <si>
    <t>У_2023_ДПЗ_ОП_00059</t>
  </si>
  <si>
    <t>У_2023_ДПЗ_ОП_00060</t>
  </si>
  <si>
    <t>У_2023_ДПЗ_ОП_00061</t>
  </si>
  <si>
    <t>У_2023_ДПЗ_ОП_00062</t>
  </si>
  <si>
    <t>У_2023_ДПЗ_ОП_00063</t>
  </si>
  <si>
    <t>У_2023_ДПЗ_ОП_00064</t>
  </si>
  <si>
    <t>У_2023_ДПЗ_ОП_00065</t>
  </si>
  <si>
    <t>У_2023_ДПЗ_ОП_00066</t>
  </si>
  <si>
    <t>У_2023_ДПЗ_ОП_00067</t>
  </si>
  <si>
    <t>У_2023_ДПЗ_ОП_00068</t>
  </si>
  <si>
    <t>У_2023_ДПЗ_ОП_00069</t>
  </si>
  <si>
    <t>У_2023_ДПЗ_ОП_00070</t>
  </si>
  <si>
    <t>У_2023_ДПЗ_ОП_00071</t>
  </si>
  <si>
    <t>У_2023_ДПЗ_ОП_00072</t>
  </si>
  <si>
    <t>У_2023_ДПЗ_ОП_00073</t>
  </si>
  <si>
    <t>У_2023_ДПЗ_ОП_00074</t>
  </si>
  <si>
    <t>У_2023_ДПЗ_ОП_00075</t>
  </si>
  <si>
    <t>У_2023_ДПЗ_ОП_00076</t>
  </si>
  <si>
    <t>У_2023_ДПЗ_ОП_05000</t>
  </si>
  <si>
    <t>У_2023_ДПЗ_ОП_05001</t>
  </si>
  <si>
    <t>У_2023_ДПЗ_ОП_00077</t>
  </si>
  <si>
    <t>У_2023_ДПЗ_ОП_00078</t>
  </si>
  <si>
    <t>У_2023_ДПЗ_ОП_00079</t>
  </si>
  <si>
    <t>У_2023_ДПЗ_ОП_00080</t>
  </si>
  <si>
    <t>У_2023_ДПЗ_ОП_00081</t>
  </si>
  <si>
    <t>У_2023_ДПЗ_ОП_00082</t>
  </si>
  <si>
    <t>У_2023_ДПЗ_ОП_00083</t>
  </si>
  <si>
    <t>У_2023_ДПЗ_ОП_00084</t>
  </si>
  <si>
    <t>У_2023_ДПЗ_ОП_00085</t>
  </si>
  <si>
    <t>У_2023_ДПЗ_ОП_00086</t>
  </si>
  <si>
    <t>У_2023_ДПЗ_ОП_00087</t>
  </si>
  <si>
    <t>У_2023_ДПЗ_ОП_05002</t>
  </si>
  <si>
    <t>У_2023_ДПЗ_ОП_00088</t>
  </si>
  <si>
    <t>У_2023_ДПЗ_ОП_00089</t>
  </si>
  <si>
    <t>У_2023_ДПЗ_ОП_00090</t>
  </si>
  <si>
    <t>У_2023_ДПЗ_ОП_00091</t>
  </si>
  <si>
    <t>У_2023_ДПЗ_ОП_05003</t>
  </si>
  <si>
    <t>У_2023_ДПЗ_ОП_00092</t>
  </si>
  <si>
    <t>У_2023_ДПЗ_ОП_00093</t>
  </si>
  <si>
    <t>У_2023_ДПЗ_ОП_00094</t>
  </si>
  <si>
    <t>У_2023_ДПЗ_ОП_00095</t>
  </si>
  <si>
    <t>У_2023_ДПЗ_ОП_00096</t>
  </si>
  <si>
    <t>У_2023_ДПЗ_ОП_00097</t>
  </si>
  <si>
    <t xml:space="preserve">У_2023_ДПЗ_ОП_01002 </t>
  </si>
  <si>
    <t xml:space="preserve">У_2023_ДПЗ_ОП_01003 </t>
  </si>
  <si>
    <t>У_2023_ДПЗ_ОП_01001</t>
  </si>
  <si>
    <t>У_2023_ДПЗ_ОП_01004</t>
  </si>
  <si>
    <t>У_2023_ДПЗ_ОП_01005</t>
  </si>
  <si>
    <t>У_2023_ДПЗ_ОП_01006</t>
  </si>
  <si>
    <t>У_2023_ДПЗ_ОП_01007</t>
  </si>
  <si>
    <t xml:space="preserve">У_2023_ДПЗ_ОП_01009 </t>
  </si>
  <si>
    <t>У_2023_ДПЗ_ОП_01012</t>
  </si>
  <si>
    <t>У_2023_ДПЗ_ОП_01013</t>
  </si>
  <si>
    <t>У_2023_ДПЗ_ОП_01008</t>
  </si>
  <si>
    <t>У_2023_ДПЗ_ОП_00098</t>
  </si>
  <si>
    <t>У_2023_ДПЗ_ОП_01010</t>
  </si>
  <si>
    <t>111 У</t>
  </si>
  <si>
    <t>494219.000.000000</t>
  </si>
  <si>
    <t>Услуги по перевозкам легковым автотранспортом</t>
  </si>
  <si>
    <t>Транспортные услуги по перевозке пилотов микроавтобусом  в Стамбуле во время обучения</t>
  </si>
  <si>
    <t>Р_2023_ДПЗ_ОП_05003</t>
  </si>
  <si>
    <t>5003 Р</t>
  </si>
  <si>
    <t xml:space="preserve">Работы по техническому обслуживанию воздушных судов c-check типа Boeing 767  2023-2026 гг. </t>
  </si>
  <si>
    <t>5002-2 Р</t>
  </si>
  <si>
    <t>У_2023_ДПЗ_ОП_00099</t>
  </si>
  <si>
    <t>У_2023_ДПЗ_ОП_01016</t>
  </si>
  <si>
    <t>112 У</t>
  </si>
  <si>
    <t xml:space="preserve">Услуги предоставления доступа к ИС Best Profi </t>
  </si>
  <si>
    <t>Р_2023_ДПЗ_ОП_05004</t>
  </si>
  <si>
    <t>У_2023_ДПЗ_ОП_01017</t>
  </si>
  <si>
    <t>113 У</t>
  </si>
  <si>
    <t>Услуги по предоставлению доступа к сети интернета на скорости 200 Мбит/сек</t>
  </si>
  <si>
    <t>У_2023_ДПЗ_ОП_05004</t>
  </si>
  <si>
    <t>Услуги по техническому обслуживанию воздушных судов в аэропорту Анкара 2023-2026</t>
  </si>
  <si>
    <t>Анкара</t>
  </si>
  <si>
    <t>Работа по техническому обеспечению воздушных судов запасными частями, их ремонту и модификации (2023-2025)</t>
  </si>
  <si>
    <t>5004-1 У</t>
  </si>
  <si>
    <t>У_2023_ДПЗ_ОП_01020</t>
  </si>
  <si>
    <t>114 У</t>
  </si>
  <si>
    <t>Услуги доступа к сети интернет на сокрости 10мбит в г.Атырау</t>
  </si>
  <si>
    <t>Атырау</t>
  </si>
  <si>
    <t>5004-2 Р</t>
  </si>
  <si>
    <t>У_2023_ДПЗ_ОП_01014</t>
  </si>
  <si>
    <t>115 У</t>
  </si>
  <si>
    <t>Услуги по предоставлению доступа к базе данных Exactbins</t>
  </si>
  <si>
    <t xml:space="preserve"> 613010.000.000000</t>
  </si>
  <si>
    <t xml:space="preserve">Услуги спутниковой связи </t>
  </si>
  <si>
    <t>Услуги спутниковой связи SITA</t>
  </si>
  <si>
    <t>У_2023_ДПЗ_ОП_01022</t>
  </si>
  <si>
    <t>Услуги по предоставлению доступа к сети интернет в аэропорту г.Костанай</t>
  </si>
  <si>
    <t>Костанай</t>
  </si>
  <si>
    <t>У_2023_ДПЗ_ОП_01015</t>
  </si>
  <si>
    <t>118 У</t>
  </si>
  <si>
    <t>Услуги по наземному обслуживанию воздушных судов в аэропорту г.Кутаиси</t>
  </si>
  <si>
    <t>У_2023_ДПЗ_ОП_01024</t>
  </si>
  <si>
    <t>119 У</t>
  </si>
  <si>
    <t>522311.170.000000</t>
  </si>
  <si>
    <t>Услуги аэропортов по регистрированию/приему багажа</t>
  </si>
  <si>
    <t>Услуги аэропортов по регистрированию/приему багажа и другие услуги связанные с багажом</t>
  </si>
  <si>
    <t>Услуги по отслеживанию и сверки багажа в аэропорту города Лондон</t>
  </si>
  <si>
    <t>У_2023_ДПЗ_ОП_01018</t>
  </si>
  <si>
    <t>120 У</t>
  </si>
  <si>
    <t>Услуги доступа к сети интернет на сокрости 10 Мбит/сек в аэропорту г.Туркестан</t>
  </si>
  <si>
    <t>Туркестан</t>
  </si>
  <si>
    <t>У_2023_ДПЗ_ОП_01025</t>
  </si>
  <si>
    <t>121 У</t>
  </si>
  <si>
    <t>Услуги по аэронавигационному обслуживанию воздушных судов, осуществляющих полеты в воздушном пространстве над странами Ближнего Востока, Африки и страны Юго-Восточной Азии</t>
  </si>
  <si>
    <t>Ближний Восток, Африка и страны Юго-Восточной Азии</t>
  </si>
  <si>
    <t>17-1 У</t>
  </si>
  <si>
    <t>117-2 У</t>
  </si>
  <si>
    <t>У_2023_ДПЗ_ОП_01019</t>
  </si>
  <si>
    <t>122 У</t>
  </si>
  <si>
    <t>Услуги по предоставлению Интернета в аэропорту г.Шымкент  </t>
  </si>
  <si>
    <t>Шымкент</t>
  </si>
  <si>
    <t>У_2023_ДПЗ_ОП_01027</t>
  </si>
  <si>
    <t>Услуги по обслуживанию пассажиров бизнес зала аэропорта г.Бодрум</t>
  </si>
  <si>
    <t>Бодрум</t>
  </si>
  <si>
    <t>У_2023_ДПЗ_ОП_05005</t>
  </si>
  <si>
    <t>У_2023_ДПЗ_ОП_05006</t>
  </si>
  <si>
    <t>У_2023_ДПЗ_ОП_05007</t>
  </si>
  <si>
    <t>У_2023_ДПЗ_ОП_05008</t>
  </si>
  <si>
    <t xml:space="preserve">Страны Ближнего и Дальнего зарубежья </t>
  </si>
  <si>
    <t>11.2032</t>
  </si>
  <si>
    <t>06.2025</t>
  </si>
  <si>
    <t>05.2033</t>
  </si>
  <si>
    <t>10.2025</t>
  </si>
  <si>
    <t>09.2033</t>
  </si>
  <si>
    <t>У_2023_ДПЗ_ОП_05009</t>
  </si>
  <si>
    <t>5005-1 У</t>
  </si>
  <si>
    <t>5006-1 У</t>
  </si>
  <si>
    <t>5007-1 У</t>
  </si>
  <si>
    <t>5008-1 У</t>
  </si>
  <si>
    <t>У_2023_ДПЗ_ОП_05010</t>
  </si>
  <si>
    <t>5010 У</t>
  </si>
  <si>
    <t>У_2023_ДПЗ_ОП_05011</t>
  </si>
  <si>
    <t>5011 У</t>
  </si>
  <si>
    <t>Услуги по операционному лизингу воздушного судна типа A320 NEO декабрь 2024 - ноябрь 2032</t>
  </si>
  <si>
    <t>Услуги по операционному лизингу воздушного судна типа A321 NEO июнь 2025 - май 2033</t>
  </si>
  <si>
    <t>Услуги по операционному лизингу воздушного судна типа A321 NEO октябрь 2025 - сентябрь 2033</t>
  </si>
  <si>
    <t>Услуги по операционному лизингу воздушного судна типа A321 NEO LR 2023 - март 2033</t>
  </si>
  <si>
    <t>Услуги по операционному лизингу воздушного судна типа A320 NEO ноябрь 2025 - октябрь 2033</t>
  </si>
  <si>
    <t>Услуги по операционному лизингу воздушного судна типа A321 NEO декабрь 2024 - ноябрь 2032</t>
  </si>
  <si>
    <t>У_2023_ДПЗ_ОП_01032</t>
  </si>
  <si>
    <t>Гостиничные услуги для программы «Air Astana Stopover Holidays» в г. Алматы</t>
  </si>
  <si>
    <t>У_2023_ДПЗ_ОП_01029</t>
  </si>
  <si>
    <t>125 У</t>
  </si>
  <si>
    <t>У_2023_ДПЗ_ОП_01031</t>
  </si>
  <si>
    <t>126 У</t>
  </si>
  <si>
    <t>У_2023_ДПЗ_ОП_01038</t>
  </si>
  <si>
    <t>У_2023_ДПЗ_ОП_01033</t>
  </si>
  <si>
    <t>781011.000.000000</t>
  </si>
  <si>
    <t>Услуги по подбору персонала</t>
  </si>
  <si>
    <t>У_2023_ДПЗ_ОП_01034</t>
  </si>
  <si>
    <t>У_2023_ДПЗ_ОП_01036</t>
  </si>
  <si>
    <t>У_2023_ДПЗ_ОП_01035</t>
  </si>
  <si>
    <t>У_2023_ДПЗ_ОП_01037</t>
  </si>
  <si>
    <t>Гостиничные услуги для программы «Air Astana Stopover Holidays» в г. Астана</t>
  </si>
  <si>
    <t>Услуги  по подбору и оценке квалифицированных опытных пилотов с высоким международным рейтингом (Brookfield Aviation)</t>
  </si>
  <si>
    <t>Услуги  по подбору и оценке квалифицированных опытных пилотов с высоким международным рейтингом (FCI)</t>
  </si>
  <si>
    <t>Услуги  по подбору и оценке квалифицированных опытных пилотов с высоким международным рейтингом (Aeroprofessional)</t>
  </si>
  <si>
    <t>Услуги  по подбору и оценке квалифицированных опытных пилотов с высоким международным рейтингом (CAE Park Aviation)</t>
  </si>
  <si>
    <t>Услуги  по подбору и оценке квалифицированных опытных пилотов с высоким международным рейтингом (Zenon)</t>
  </si>
  <si>
    <t>Суррей</t>
  </si>
  <si>
    <t xml:space="preserve">Планом </t>
  </si>
  <si>
    <t xml:space="preserve">Уинчестер </t>
  </si>
  <si>
    <t>Дублин</t>
  </si>
  <si>
    <t>128-1 У</t>
  </si>
  <si>
    <t>130-1 У</t>
  </si>
  <si>
    <t>131-1 У</t>
  </si>
  <si>
    <t>132-1 У</t>
  </si>
  <si>
    <t>У_2023_ДПЗ_ОП_01011</t>
  </si>
  <si>
    <t>133 У</t>
  </si>
  <si>
    <t>Услуги по предоставлению доступа к сети Интернет в аэропорту г.Семей</t>
  </si>
  <si>
    <t>Семей</t>
  </si>
  <si>
    <t>У_2023_ДПЗ_ОП_05012</t>
  </si>
  <si>
    <t>Услуги по техническому обслуживанию воздушных судов в аэропорту Подгорица  2023-2026</t>
  </si>
  <si>
    <t>5012-1 У</t>
  </si>
  <si>
    <t>5009-4 У</t>
  </si>
  <si>
    <t>Работы по ремонту запасных частей и компонентов для воздушного судна  2023-2024 гг.</t>
  </si>
  <si>
    <t>Р_2023_ДПЗ_ОП_05005</t>
  </si>
  <si>
    <t>5005 Р</t>
  </si>
  <si>
    <t>У_2023_ДПЗ_ОП_01039</t>
  </si>
  <si>
    <t>134 У</t>
  </si>
  <si>
    <t>Услуги юридические консультационные для проверки лизингодателей на соответствие требованиям MLI по налоговым вопросам</t>
  </si>
  <si>
    <t>У_2023_ДПЗ_ОП_01040</t>
  </si>
  <si>
    <t>Услуги по обслуживанию пассажиров бизнес зала аэропорта г.Пекин</t>
  </si>
  <si>
    <t>У_2023_ДПЗ_ОП_01026</t>
  </si>
  <si>
    <t>136 У</t>
  </si>
  <si>
    <t>Услуги предоставления доступ в интернет в аэропорту г.Кызылорда</t>
  </si>
  <si>
    <t>У_2023_ДПЗ_ОП_01023</t>
  </si>
  <si>
    <t>137 У</t>
  </si>
  <si>
    <t>613010.000.000000</t>
  </si>
  <si>
    <t>Услуги спутниковой связи</t>
  </si>
  <si>
    <t xml:space="preserve">Услуги предоставления спутниковой связи </t>
  </si>
  <si>
    <t>У_2023_ДПЗ_ОП_01043</t>
  </si>
  <si>
    <t>138 У</t>
  </si>
  <si>
    <t>У_2023_ДПЗ_ОП_01046</t>
  </si>
  <si>
    <t>139 У</t>
  </si>
  <si>
    <t>802010.000.000002</t>
  </si>
  <si>
    <t>Услуги по обеспечению пожарной безопасности</t>
  </si>
  <si>
    <t>У_2023_ДПЗ_ОП_01045</t>
  </si>
  <si>
    <t>140 У</t>
  </si>
  <si>
    <t>У_2023_ДПЗ_ОП_01044</t>
  </si>
  <si>
    <t>141 У</t>
  </si>
  <si>
    <t>Услуги Аэропорта по наземному обслуживанию воздушных судов в г. Урумчи</t>
  </si>
  <si>
    <t>услуга по проверке системы пожаротушения на спецтехнике в г. Алматы</t>
  </si>
  <si>
    <t>услуга по проверке системы пожаротушения на спецтехнике в г. Астана</t>
  </si>
  <si>
    <t>услуга по проверке системы пожаротушения на спецтехнике в г. Павлодар</t>
  </si>
  <si>
    <t>Урумчи</t>
  </si>
  <si>
    <t>06.2023</t>
  </si>
  <si>
    <t>У_2023_ДПЗ_ОП_01047</t>
  </si>
  <si>
    <t>142 У</t>
  </si>
  <si>
    <t>Услуги по обеспечению питанием пассажиров и экипажа  на бортах воздушных судов в Германии</t>
  </si>
  <si>
    <t>Услуги по аэронавигационному обслуживанию воздушных судов, осуществляющих полеты в воздушном пространстве в Странах Ближнего и Дальнего зарубежья</t>
  </si>
  <si>
    <t>Страны Ближнего и Дальнего зарубежья</t>
  </si>
  <si>
    <t>У_2023_ДПЗ_ОП_01050</t>
  </si>
  <si>
    <t>143 У</t>
  </si>
  <si>
    <t>331219.206.000000</t>
  </si>
  <si>
    <t>Услуги по техническому обслуживанию автотранспорта/специальной техники</t>
  </si>
  <si>
    <t>Услуги по техническому обслуживанию электроштабелера</t>
  </si>
  <si>
    <t>г.Астана, ул. Кабанбай батыр 121</t>
  </si>
  <si>
    <t>У_2023_ДПЗ_ОП_01051</t>
  </si>
  <si>
    <t>144 У</t>
  </si>
  <si>
    <t>Гостиничные услуги для пассажиров задержанных рейсов в г. Актау</t>
  </si>
  <si>
    <t>У_2023_ДПЗ_ОП_01052</t>
  </si>
  <si>
    <t>145 У</t>
  </si>
  <si>
    <t>Транспортные услуги по доставке багажа в Пекине</t>
  </si>
  <si>
    <t>У_2023_ДПЗ_ОП_01049</t>
  </si>
  <si>
    <t>Китай</t>
  </si>
  <si>
    <t>У_2023_ДПЗ_ОП_01041</t>
  </si>
  <si>
    <t>147 У</t>
  </si>
  <si>
    <t>Услуги по обеспечению питанием пассажиров и экипажа  на бортах воздушных судов в Тель-Авиве</t>
  </si>
  <si>
    <t>Р_2023_ДПЗ_ОП_05006</t>
  </si>
  <si>
    <t>292040.100.000001</t>
  </si>
  <si>
    <t>Работы по ремонту автотранспортных средств</t>
  </si>
  <si>
    <t>Работы по ремонту автотранспортных средств/систем/узлов/агрегатов</t>
  </si>
  <si>
    <t xml:space="preserve">Работы по ремонту и запасные части для автоматической коробки передач Allison </t>
  </si>
  <si>
    <t>Р_2023_ДПЗ_ОП_01001</t>
  </si>
  <si>
    <t>6 Р</t>
  </si>
  <si>
    <t>711121.100.000001</t>
  </si>
  <si>
    <t>Работы в области архитектуры, связанные с проектами нежилых зданий/сооружений/помещений</t>
  </si>
  <si>
    <t>Работы в области архитектуры, связанные с проектами нежилых зданий/сооружений/помещений (в т.ч. дизайн, интерьер)</t>
  </si>
  <si>
    <t>Разработка дизайн-проекта с проведением авторского надзора для бизнес-зала международного аэропорта Нурсултан Назарбаев, в г. Астана</t>
  </si>
  <si>
    <t>У_2023_ДПЗ_ОП_01042</t>
  </si>
  <si>
    <t>Услуги по Обновлению системы регистрации TAV CUPPS</t>
  </si>
  <si>
    <t>У_2023_ДПЗ_ОП_05013</t>
  </si>
  <si>
    <t>5013 У</t>
  </si>
  <si>
    <t xml:space="preserve">Услуги по лизингу воздушных судов </t>
  </si>
  <si>
    <t>Услуги по операционному лизингу воздушного судна типа A321 NEO LR c мая 2025 по апрель 2033 (изменение конфигурации с A321 NEO на A321NEO LR)</t>
  </si>
  <si>
    <t>05.2025</t>
  </si>
  <si>
    <t>04.2033</t>
  </si>
  <si>
    <t>Услуги по обработке груза и почты для ВС в Международном  аэропорту Хитроу в г. Лондон</t>
  </si>
  <si>
    <t>Услуги по аренде телекоммуникационного оборудования</t>
  </si>
  <si>
    <t>116-5 У</t>
  </si>
  <si>
    <t>149-1 У</t>
  </si>
  <si>
    <t>Услуги аренды оборудования с установкой.</t>
  </si>
  <si>
    <t>150 У</t>
  </si>
  <si>
    <t>151 У</t>
  </si>
  <si>
    <t xml:space="preserve">У_2023_ДПЗ_ОП_01057 </t>
  </si>
  <si>
    <t xml:space="preserve">У_2023_ДПЗ_ОП_01056 </t>
  </si>
  <si>
    <t xml:space="preserve">У_2023_ДПЗ_ОП_01058 </t>
  </si>
  <si>
    <t xml:space="preserve">У_2023_ДПЗ_ОП_01054 </t>
  </si>
  <si>
    <t>У_2023_ДПЗ_ОП_01059</t>
  </si>
  <si>
    <t>152 У</t>
  </si>
  <si>
    <t xml:space="preserve">Транспортные услуги для пассажиров при задержке рейса в г. Урумчи </t>
  </si>
  <si>
    <t>У_2023_ДПЗ_ОП_01055</t>
  </si>
  <si>
    <t>Услуги по обеспечению питанием пассажиров и экипажа  на бортах воздушных судов в случае задержки рейсов в г. Дубаи</t>
  </si>
  <si>
    <t>Дубай</t>
  </si>
  <si>
    <t>153-1 У</t>
  </si>
  <si>
    <t>Р_2023_ДПЗ_ОП_05007</t>
  </si>
  <si>
    <t>Работы по капитальному ремонту шасси (включая аренду шасси на время ремонта) воздушного судна типа B767</t>
  </si>
  <si>
    <t>У_2023_ДПЗ_ОП_05014</t>
  </si>
  <si>
    <t>5014 У</t>
  </si>
  <si>
    <t>27-1 У</t>
  </si>
  <si>
    <t>5007-2 Р</t>
  </si>
  <si>
    <t>36-2 У</t>
  </si>
  <si>
    <t>У_2023_ДПЗ_ОП_05015</t>
  </si>
  <si>
    <t>5015 У</t>
  </si>
  <si>
    <t>620230.000.000001</t>
  </si>
  <si>
    <t>Услуги по сопровождению и технической поддержке информационной системы</t>
  </si>
  <si>
    <t>услуги по  интеграции контента и мультимедии на бортовых оборудованиях воздушного судна  (2023-2025 гг.)</t>
  </si>
  <si>
    <t>Р_2023_ДПЗ_ОП_05008</t>
  </si>
  <si>
    <t>331311.100.000005</t>
  </si>
  <si>
    <t>Работы по ремонту/модернизации контрольно-измерительных приборов и автоматики и аналогичных измерительных средств и оборудования</t>
  </si>
  <si>
    <t>Работы по ремонту средств измерений и калибровка, поверка контрольно-измерительных приборов для воздушного судна типа Embraer/Airbus/Boeing</t>
  </si>
  <si>
    <t>5006-1 Р</t>
  </si>
  <si>
    <t>У_2023_ДПЗ_ОП_01063</t>
  </si>
  <si>
    <t>154 У</t>
  </si>
  <si>
    <t>У_2023_ДПЗ_ОП_01064</t>
  </si>
  <si>
    <t>155 У</t>
  </si>
  <si>
    <t>У_2023_ДПЗ_ОП_01066</t>
  </si>
  <si>
    <t>156 У</t>
  </si>
  <si>
    <t>У_2023_ДПЗ_ОП_01065</t>
  </si>
  <si>
    <t>157 У</t>
  </si>
  <si>
    <t>У_2023_ДПЗ_ОП_01067</t>
  </si>
  <si>
    <t>158 У</t>
  </si>
  <si>
    <t>Гостиничные услуги для пассажиров задержанных рейсов в городе Ташкент</t>
  </si>
  <si>
    <t>У_2023_ДПЗ_ОП_01068</t>
  </si>
  <si>
    <t>522419.110.000000</t>
  </si>
  <si>
    <t>Услуги по погрузке (закачке, заполнению) грузов (кроме обработки грузов в портах и в контейнерах)</t>
  </si>
  <si>
    <t>Услуги по загрузке газет и журналов на борт в г. Дубаи</t>
  </si>
  <si>
    <t>У_2023_ДПЗ_ОП_01061</t>
  </si>
  <si>
    <t xml:space="preserve">Услуги по сопровождению и технической поддержке информационной системы </t>
  </si>
  <si>
    <t>Услуги по сопровождению системы Frequent Flyer Management System</t>
  </si>
  <si>
    <t>108 У-И</t>
  </si>
  <si>
    <t>95 У-И</t>
  </si>
  <si>
    <t>У_2023_ДПЗ_ОП_01060</t>
  </si>
  <si>
    <t>У_2023_ДПЗ_ОП_05016</t>
  </si>
  <si>
    <t>522311.190.000004</t>
  </si>
  <si>
    <t>Услуги по заправке воздушных судов топливом</t>
  </si>
  <si>
    <t>У_2023_ДПЗ_ОП_05017</t>
  </si>
  <si>
    <t>5017 У</t>
  </si>
  <si>
    <t>Услуги по заправке воздушных судов авиакеросином в г. Урумчи.</t>
  </si>
  <si>
    <t>Услуги по заправке воздушных судов авиакеросином в г. Нукус.</t>
  </si>
  <si>
    <t>Нукус</t>
  </si>
  <si>
    <t>У_2023_ДПЗ_ОП_05018</t>
  </si>
  <si>
    <t>5018 У</t>
  </si>
  <si>
    <t>У_2023_ДПЗ_ОП_05019</t>
  </si>
  <si>
    <t>5019 У</t>
  </si>
  <si>
    <t>Услуга заправки азотом</t>
  </si>
  <si>
    <t>Услуга заправки кислородом</t>
  </si>
  <si>
    <t>г.Астана, ул. Кабанбай батыра, 121</t>
  </si>
  <si>
    <t>У_2023_ДПЗ_ОП_01069</t>
  </si>
  <si>
    <t>162 У</t>
  </si>
  <si>
    <t>У_2023_ДПЗ_ОП_01070</t>
  </si>
  <si>
    <t>Услуги по обработке груза и почты для ВС в аэропорту г.Тель-Авив</t>
  </si>
  <si>
    <t>09.2026</t>
  </si>
  <si>
    <t>У_2023_ДПЗ_ОП_01071</t>
  </si>
  <si>
    <t>Гостиничные услуги для экипажа в городе Актау</t>
  </si>
  <si>
    <t>У_2023_ДПЗ_ОП_05020</t>
  </si>
  <si>
    <t>Услуги по техническому обслуживанию воздушных судов в аэропорту Урумчи 2023-2026</t>
  </si>
  <si>
    <t>У_2023_ДПЗ_ОП_01062</t>
  </si>
  <si>
    <t>165 У</t>
  </si>
  <si>
    <t>Услуги по технической поддержке систем регистрации в аэропорту города Душанбе</t>
  </si>
  <si>
    <t>5020-1 У</t>
  </si>
  <si>
    <t>163-1 У</t>
  </si>
  <si>
    <t>161-1 У</t>
  </si>
  <si>
    <t>У_2023_ДПЗ_ОП_05021</t>
  </si>
  <si>
    <t>160-1 У</t>
  </si>
  <si>
    <t>У_2023_ДПЗ_ОП_01072</t>
  </si>
  <si>
    <t>166 У</t>
  </si>
  <si>
    <t>148-3 У</t>
  </si>
  <si>
    <t>У_2023_ДПЗ_ОП_01073</t>
  </si>
  <si>
    <t>167 У</t>
  </si>
  <si>
    <t>381129.000.000000</t>
  </si>
  <si>
    <t>Услуги по вывозу (сбору) неопасных отходов/имущества/материалов</t>
  </si>
  <si>
    <t xml:space="preserve">Услуги по вывозу твердых  бытовых отходов на 2023-2024г. город Астана </t>
  </si>
  <si>
    <t>У_2023_ДПЗ_ОП_05022</t>
  </si>
  <si>
    <t>5022 У</t>
  </si>
  <si>
    <t>Услуги по заправке воздушных судов авиакеросином в г. Тель-Авив.</t>
  </si>
  <si>
    <t>5021-1 У</t>
  </si>
  <si>
    <t>582950.000.000001</t>
  </si>
  <si>
    <t>Услуги по предоставлению лицензий на право использования программного обеспечения</t>
  </si>
  <si>
    <t xml:space="preserve">Услуги по предоставлению лицензии Skywise Health Monitoring с услугами технической поддержки и мониторинга данных воздушного судна 2024-2028 </t>
  </si>
  <si>
    <t>Алматы, Закарпатская 4А</t>
  </si>
  <si>
    <t>У_2023_ДПЗ_ОП_05023</t>
  </si>
  <si>
    <t>5023 У</t>
  </si>
  <si>
    <t>У_2023_ДПЗ_ОП_01076</t>
  </si>
  <si>
    <t>Гостиничные услуги для экипажа в г.Джедда</t>
  </si>
  <si>
    <t>Джедда</t>
  </si>
  <si>
    <t>У_2023_ДПЗ_ОП_05024</t>
  </si>
  <si>
    <t xml:space="preserve">Услуги по техническому обслуживанию воздушных судов типа Embraer E2  c-check 2023-2026 гг. </t>
  </si>
  <si>
    <t xml:space="preserve">Страны ближнего и дальнего зарубежья </t>
  </si>
  <si>
    <t>У_2023_ДПЗ_ОП_01078</t>
  </si>
  <si>
    <t>612011.100.000000</t>
  </si>
  <si>
    <t>Услуги сотовой связи</t>
  </si>
  <si>
    <t>Услуги предоставления корпоративной связи</t>
  </si>
  <si>
    <t>5024-2 У</t>
  </si>
  <si>
    <t>Р_2023_ДПЗ_ОП_05009</t>
  </si>
  <si>
    <t>5009 Р</t>
  </si>
  <si>
    <t>Работы по капитальному ремонту шасси воздушного судна типа B767 EI-KEA 2023-2024 гг.</t>
  </si>
  <si>
    <t>У_2023_ДПЗ_ОП_05025</t>
  </si>
  <si>
    <t>5025 У</t>
  </si>
  <si>
    <t>773919.900.000011</t>
  </si>
  <si>
    <t>Услуги по аренде оборудования воздушных судов</t>
  </si>
  <si>
    <t>Услуга по аренде шасси воздушного судна B767 EI-KEA 2023-2024 гг.</t>
  </si>
  <si>
    <t>У_2023_ДПЗ_ОП_01079</t>
  </si>
  <si>
    <t>170 У</t>
  </si>
  <si>
    <t>Гостиничные услуги для пассажиров задержанных рейсов в г. Астана</t>
  </si>
  <si>
    <t>5016-1 У</t>
  </si>
  <si>
    <t>У_2023_ДПЗ_ОП_05026</t>
  </si>
  <si>
    <t>5026 У</t>
  </si>
  <si>
    <t>Услуги по обеспечению запасными частями и специализированным оборудованием для воздушных судов типа Airbus</t>
  </si>
  <si>
    <t>У_2023_ДПЗ_ОП_05027</t>
  </si>
  <si>
    <t>5027 У</t>
  </si>
  <si>
    <t>У_2023_ДПЗ_ОП_05028</t>
  </si>
  <si>
    <t>5028 У</t>
  </si>
  <si>
    <t>У_2023_ДПЗ_ОП_05029</t>
  </si>
  <si>
    <t>5029 У</t>
  </si>
  <si>
    <t>03.2036</t>
  </si>
  <si>
    <t>06.2036</t>
  </si>
  <si>
    <t>09.2036</t>
  </si>
  <si>
    <t xml:space="preserve">Услуги по операционному лизингу воздушного судна A321 LR с апреля 2026 по март 2036 </t>
  </si>
  <si>
    <t xml:space="preserve">Услуги по операционному лизингу воздушного судна A321 LR с июля 2026 по июнь 2036 </t>
  </si>
  <si>
    <t xml:space="preserve">Услуги по операционному лизингу воздушного судна A321 LR с октября 2026 по сентябрь 2036 </t>
  </si>
  <si>
    <t>У_2023_ДПЗ_ОП_01080</t>
  </si>
  <si>
    <t>У_2023_ДПЗ_ОП_01082</t>
  </si>
  <si>
    <t>У_2023_ДПЗ_ОП_01081</t>
  </si>
  <si>
    <t>612042.100.000000</t>
  </si>
  <si>
    <t>Услуги по доступу к Интернету широкополосному по сетям беспроводным</t>
  </si>
  <si>
    <t>Гостиничные услуги для проживания  экипажа</t>
  </si>
  <si>
    <t xml:space="preserve">Услуги по предоставлению интернета в БЦ  «Sat Tower» в г.Астана </t>
  </si>
  <si>
    <t>У_2023_ДПЗ_ОП_05030</t>
  </si>
  <si>
    <t>5030 У</t>
  </si>
  <si>
    <t>Услуги по обеспечению запасными частями и специализированным оборудованием для воздушных судов типа Boeing</t>
  </si>
  <si>
    <t>172-1 У</t>
  </si>
  <si>
    <t>У_2023_ДПЗ_ОП_01086</t>
  </si>
  <si>
    <t>174 У</t>
  </si>
  <si>
    <t>У_2023_ДПЗ_ОП_01085</t>
  </si>
  <si>
    <t>Услуги по надзору за рейсами в аэропорту г. Нукус</t>
  </si>
  <si>
    <t>У_2023_ДПЗ_ОП_01088</t>
  </si>
  <si>
    <t>176 У</t>
  </si>
  <si>
    <t>У_2023_ДПЗ_ОП_01083</t>
  </si>
  <si>
    <t>177 У</t>
  </si>
  <si>
    <t>Услуги аэропортов по обслуживанию воздушных судов в г. Самарканд</t>
  </si>
  <si>
    <t>Услуги по обслуживанию пассажиров бизнес зала аэропорта г.Дели</t>
  </si>
  <si>
    <t>07.2027</t>
  </si>
  <si>
    <t>171-1 У</t>
  </si>
  <si>
    <t>175-1 У</t>
  </si>
  <si>
    <t>У_2023_ДПЗ_ОП_01089</t>
  </si>
  <si>
    <t>178 У</t>
  </si>
  <si>
    <t>Услуги по обслуживанию пассажиров бизнес зала аэропорта г.Тель-авив</t>
  </si>
  <si>
    <t>У_2023_ДПЗ_ОП_05031</t>
  </si>
  <si>
    <t>Услуги консультационные связанные с юридическим сопровождением сделки по договорам с 2023 по 2025 год</t>
  </si>
  <si>
    <t>У_2023_ДПЗ_ОП_01090</t>
  </si>
  <si>
    <t>179 У</t>
  </si>
  <si>
    <t>Услуги аэропортов по обслуживанию воздушных судов в г Тель-Авив</t>
  </si>
  <si>
    <t xml:space="preserve">Услуги по предоставлению доступа к системе регистрации пассажиров в аэропортах Китай </t>
  </si>
  <si>
    <t>У_2023_ДПЗ_ОП_01096</t>
  </si>
  <si>
    <t>180 У</t>
  </si>
  <si>
    <t>Услуги по обеспечению авиационной безопасности в г. Дели.</t>
  </si>
  <si>
    <t>У_2023_ДПЗ_ОП_05032</t>
  </si>
  <si>
    <t>5032 У</t>
  </si>
  <si>
    <t>Услуги по обеспечению запасными частями и специализированным оборудованием для воздушных судов типа Embraer</t>
  </si>
  <si>
    <t>5031 У-И</t>
  </si>
  <si>
    <t>146-4 У</t>
  </si>
  <si>
    <t>У_2023_ДПЗ_ОП_01093</t>
  </si>
  <si>
    <t>У_2023_ДПЗ_ОП_01095</t>
  </si>
  <si>
    <t>Услуги Аэропорта по наземному обслуживанию воздушных судов в г. Сяньян</t>
  </si>
  <si>
    <t>Услуги по наземному обслуживанию воздушных судов в аэропорту г. Дели</t>
  </si>
  <si>
    <t>Сяньян</t>
  </si>
  <si>
    <t>44-1 У</t>
  </si>
  <si>
    <t>173-1 У</t>
  </si>
  <si>
    <t>У_2023_ДПЗ_ОП_01075</t>
  </si>
  <si>
    <t xml:space="preserve">Услуги по предоставлению доступа к системе регистрации пассажиров в аэропорта Дели </t>
  </si>
  <si>
    <t>У_2023_ДПЗ_ОП_05033</t>
  </si>
  <si>
    <t>Услуги по заправке воздушных судов авиакеросином в г. Джидда.</t>
  </si>
  <si>
    <t>У_2023_ДПЗ_ОП_01104</t>
  </si>
  <si>
    <t>184 У</t>
  </si>
  <si>
    <t>Гостиничные услуги для пассажиров задержанных рейсов в г. Джедда</t>
  </si>
  <si>
    <t>5033-1 У</t>
  </si>
  <si>
    <t>У_2023_ДПЗ_ОП_05034</t>
  </si>
  <si>
    <t>Услуга по обеспечению воздушных судов запасными частями на сентябрь 2023 по декабрь 2024г</t>
  </si>
  <si>
    <t>5034-1 У</t>
  </si>
  <si>
    <t>183-2 У</t>
  </si>
  <si>
    <t>У_2023_ДПЗ_ОП_05035</t>
  </si>
  <si>
    <t>5035 У</t>
  </si>
  <si>
    <t>У_2023_ДПЗ_ОП_05036</t>
  </si>
  <si>
    <t>5036 У</t>
  </si>
  <si>
    <t>У_2023_ДПЗ_ОП_05037</t>
  </si>
  <si>
    <t>5037 У</t>
  </si>
  <si>
    <t>Услуги по заправке воздушных судов авиакеросином в г. Сиань.</t>
  </si>
  <si>
    <t>Услуги по заправке воздушных судов авиакеросином в г. Ланьчжоу.</t>
  </si>
  <si>
    <t>Услуги по заправке воздушных судов авиакеросином в г. Чунцин.</t>
  </si>
  <si>
    <t>Сиань</t>
  </si>
  <si>
    <t>Ланьчжоу</t>
  </si>
  <si>
    <t>Чунцин</t>
  </si>
  <si>
    <t>У_2023_ДПЗ_ОП_01101</t>
  </si>
  <si>
    <t>У_2023_ДПЗ_ОП_01105</t>
  </si>
  <si>
    <t>186 У</t>
  </si>
  <si>
    <t>Гостиничные услуги для экипажа в городе Коломбо</t>
  </si>
  <si>
    <t xml:space="preserve">Транспортные услуги по перевозке пилотов микроавтобусом  в Стамбуле во время обучения </t>
  </si>
  <si>
    <t>Коломбо</t>
  </si>
  <si>
    <t>У_2023_ДПЗ_ОП_01098</t>
  </si>
  <si>
    <t>У_2023_ДПЗ_ОП_01099</t>
  </si>
  <si>
    <t>У_2023_ДПЗ_ОП_01100</t>
  </si>
  <si>
    <t>Гостиничные услуги для пассажиров задержанных рейсов в г. Коломбо</t>
  </si>
  <si>
    <t>169-1 У</t>
  </si>
  <si>
    <t>У_2023_ДПЗ_ОП_01107</t>
  </si>
  <si>
    <t>190 У</t>
  </si>
  <si>
    <t>702212.000.000004</t>
  </si>
  <si>
    <t>Услуги консультационные по вопросам размещения акций/ценных бумаг</t>
  </si>
  <si>
    <t>Услуги консультационные по вопросам размещения акций/ценных бумаг и аналогичные</t>
  </si>
  <si>
    <t>У_2023_ДПЗ_ОП_01084</t>
  </si>
  <si>
    <t>191 У</t>
  </si>
  <si>
    <t>Услуги консультационные по проверке проспекта и выпуску комфортного письма, в рамках
выхода на IPO</t>
  </si>
  <si>
    <t>Услуги по обеспечению питанием пассажиров и экипажа  на бортах воздушных судов в Саудовской Аравии</t>
  </si>
  <si>
    <t>Саудовская Аравия</t>
  </si>
  <si>
    <t>У_2023_ДПЗ_ОП_05038</t>
  </si>
  <si>
    <t>5038 У</t>
  </si>
  <si>
    <t>09.2025</t>
  </si>
  <si>
    <t>У_2023_ДПЗ_ОП_01102</t>
  </si>
  <si>
    <t>192 У</t>
  </si>
  <si>
    <t>Услуги по надзору в аэропорту г. Сеул</t>
  </si>
  <si>
    <t>У_2023_ДПЗ_ОП_05039</t>
  </si>
  <si>
    <t>Услуги по техническому обслуживанию воздушных судов в аэропорту Баку 2023-2026</t>
  </si>
  <si>
    <t>5039-1 У</t>
  </si>
  <si>
    <t>У_2023_ДПЗ_ОП_01109</t>
  </si>
  <si>
    <t>У_2023_ДПЗ_ОП_01103</t>
  </si>
  <si>
    <t>194 У</t>
  </si>
  <si>
    <t>Услуги по обработке груза и почты для ВС в Международном  аэропорту г.Джедда</t>
  </si>
  <si>
    <t>Услуги Аэропорта по наземному обслуживанию воздушных судов в г. Мумбаи</t>
  </si>
  <si>
    <t>Мумбаи</t>
  </si>
  <si>
    <t>Р_2023_ДПЗ_ОП_05010</t>
  </si>
  <si>
    <t>Работы по печати  наклеек, плакатов, каталогов для технического обслуживания воздушного судна типа B767/757; A321/320; E190</t>
  </si>
  <si>
    <t>Грузия</t>
  </si>
  <si>
    <t>187-1 У</t>
  </si>
  <si>
    <t>188-1 У</t>
  </si>
  <si>
    <t>189-1 У</t>
  </si>
  <si>
    <t>193-1 У</t>
  </si>
  <si>
    <t>У_2023_ДПЗ_ОП_01106</t>
  </si>
  <si>
    <t>195 У</t>
  </si>
  <si>
    <t>Услуги по обеспечению питанием пассажиров и экипажа  на бортах воздушных судов в Пекине</t>
  </si>
  <si>
    <t>12.2023</t>
  </si>
  <si>
    <t>159 У</t>
  </si>
  <si>
    <t>У_2023_ДПЗ_ОП_01120</t>
  </si>
  <si>
    <t>196 У</t>
  </si>
  <si>
    <t>Услуги по наземному обслуживанию воздушных судов в аэропорту г. Мумбаи</t>
  </si>
  <si>
    <t>У_2023_ДПЗ_ОП_05040</t>
  </si>
  <si>
    <t>5040 У</t>
  </si>
  <si>
    <t>Услуги по заправке воздушных судов авиакеросином в г. Мумбай.</t>
  </si>
  <si>
    <t>123-1 У</t>
  </si>
  <si>
    <t>У_2023_ДПЗ_ОП_01125</t>
  </si>
  <si>
    <t>У_2023_ДПЗ_ОП_01126</t>
  </si>
  <si>
    <t>198 У</t>
  </si>
  <si>
    <t>Гостиничные услуги для экипажа в г. Актау</t>
  </si>
  <si>
    <t>Гостиничные услуги для экипажа в городе Уральск</t>
  </si>
  <si>
    <t>У_2023_ДПЗ_ОП_01094</t>
  </si>
  <si>
    <t>Услуги доступа в интернет в г. Дели</t>
  </si>
  <si>
    <t>05.2036</t>
  </si>
  <si>
    <t>У_2023_ДПЗ_ОП_01087</t>
  </si>
  <si>
    <t>Услуги по предоставлению доступа к Youscan</t>
  </si>
  <si>
    <t>11.2025</t>
  </si>
  <si>
    <t>У_2023_ДПЗ_ОП_01131</t>
  </si>
  <si>
    <t>У_2023_ДПЗ_ОП_01136</t>
  </si>
  <si>
    <t>Услуги по надзору за рейсами в аэропорту г. Чэнду</t>
  </si>
  <si>
    <t>Гостиничные услуги для пассажиров задержанных рейсов в г. Мале</t>
  </si>
  <si>
    <t>У_2023_ДПЗ_ОП_01132</t>
  </si>
  <si>
    <t>203 У</t>
  </si>
  <si>
    <t>У_2023_ДПЗ_ОП_01135</t>
  </si>
  <si>
    <t>204 У</t>
  </si>
  <si>
    <t>Услуги предоставления доступа к  Moody's</t>
  </si>
  <si>
    <t>Услуги по обеспечению питанием пассажиров и экипажа  на бортах воздушных судов в случае задержки рейсов в городе Доха</t>
  </si>
  <si>
    <t>199-1 У</t>
  </si>
  <si>
    <t>У_2023_ДПЗ_ОП_01128</t>
  </si>
  <si>
    <t>Услуги по загрузке журналов и газет в Лондоне на 2023- 2024 гг</t>
  </si>
  <si>
    <t>У_2023_ДПЗ_ОП_01142</t>
  </si>
  <si>
    <t>206 У</t>
  </si>
  <si>
    <t>Услуги корпоративной связи Билайн</t>
  </si>
  <si>
    <t>202-1 У</t>
  </si>
  <si>
    <t>201-1 У</t>
  </si>
  <si>
    <t>205-1 У</t>
  </si>
  <si>
    <t>У_2023_ДПЗ_ОП_05041</t>
  </si>
  <si>
    <t>5041 У</t>
  </si>
  <si>
    <t>Услуги по заправке воздушных судов авиакеросином в г. Коломбо.</t>
  </si>
  <si>
    <t>У_2023_ДПЗ_ОП_01134</t>
  </si>
  <si>
    <t>207 У</t>
  </si>
  <si>
    <t>У_2023_ДПЗ_ОП_01137</t>
  </si>
  <si>
    <t>208 У</t>
  </si>
  <si>
    <t>У_2023_ДПЗ_ОП_01138</t>
  </si>
  <si>
    <t>209 У</t>
  </si>
  <si>
    <t>У_2023_ДПЗ_ОП_01141</t>
  </si>
  <si>
    <t>522319.000.000000</t>
  </si>
  <si>
    <t>Услуги по обработке противообледенительной жидкостью воздушных судов</t>
  </si>
  <si>
    <t>У_2023_ДПЗ_ОП_01144</t>
  </si>
  <si>
    <t>211 У</t>
  </si>
  <si>
    <t>У_2023_ДПЗ_ОП_01145</t>
  </si>
  <si>
    <t>212 У</t>
  </si>
  <si>
    <t>У_2023_ДПЗ_ОП_01139</t>
  </si>
  <si>
    <t>213 У</t>
  </si>
  <si>
    <t>Услуги по загрузке газет и журналов на борт в Дубай</t>
  </si>
  <si>
    <t>Услуги по обеспечению авиационной безопасности в г.Мумбаи</t>
  </si>
  <si>
    <t>Услуга Bridge Mounted Equipment (BME) в г. Мумбай</t>
  </si>
  <si>
    <t>Услуги по обработке противообледенительной жидкостью ВС в аэропорту г. Пекин</t>
  </si>
  <si>
    <t>Услуги по обеспечению питанием пассажиров и экипажа  на бортах воздушных судов в Бангкоке</t>
  </si>
  <si>
    <t>Услуги по обеспечению питанием пассажиров и экипажа  на бортах воздушных судов в Пхукете</t>
  </si>
  <si>
    <t>Услуги по надзору рейсов в аэропорту г. Джедда</t>
  </si>
  <si>
    <t>08.2025</t>
  </si>
  <si>
    <t>10.2026</t>
  </si>
  <si>
    <t>У_2023_ДПЗ_ОП_01146</t>
  </si>
  <si>
    <t>214 У</t>
  </si>
  <si>
    <t>Гостиничные услуги для пассажиров задержанных рейсов в г. Урумчи</t>
  </si>
  <si>
    <t>У_2023_ДПЗ_ОП_01147</t>
  </si>
  <si>
    <t>215 У</t>
  </si>
  <si>
    <t>У_2023_ДПЗ_ОП_01148</t>
  </si>
  <si>
    <t>216 У</t>
  </si>
  <si>
    <t>Питание для пассажиров задержанных рейсов в городе Душанбе</t>
  </si>
  <si>
    <t>Услуги по обслуживанию пассажиров бизнес зала аэропорта г.Душанбе</t>
  </si>
  <si>
    <t>106-2 У</t>
  </si>
  <si>
    <t>200-3 У</t>
  </si>
  <si>
    <t>У_2023_ДПЗ_ОП_01153</t>
  </si>
  <si>
    <t>217 У</t>
  </si>
  <si>
    <t>У_2023_ДПЗ_ОП_01155</t>
  </si>
  <si>
    <t>218 У</t>
  </si>
  <si>
    <t>Услуги по обеспечению питанием пассажиров и экипажа  на бортах воздушных судов в Турции</t>
  </si>
  <si>
    <t>Услуги предоставления разрешения полетов в Нарита</t>
  </si>
  <si>
    <t>Нарита</t>
  </si>
  <si>
    <t>У_2023_ДПЗ_ОП_01150</t>
  </si>
  <si>
    <t>219 У</t>
  </si>
  <si>
    <t>У_2023_ДПЗ_ОП_01154</t>
  </si>
  <si>
    <t>220 У</t>
  </si>
  <si>
    <t>Гостиничные услуги для пассажиров задержанных рейсов в г. Караганды</t>
  </si>
  <si>
    <t>Услуги по надзору за рейсами в аэропорту Коломбо</t>
  </si>
  <si>
    <t>У_2023_ДПЗ_ОП_05042</t>
  </si>
  <si>
    <t>У_2023_ДПЗ_ОП_05043</t>
  </si>
  <si>
    <t xml:space="preserve">Услуги по операционному лизингу воздушного судна A320 CEO с мая 2024 по октябрь 2031 </t>
  </si>
  <si>
    <t xml:space="preserve">Услуги по операционному лизингу воздушного судна A320 CEO с июня 2024 по ноябрь 2031 </t>
  </si>
  <si>
    <t>10.2031</t>
  </si>
  <si>
    <t>11.2031</t>
  </si>
  <si>
    <t>5042-1 У</t>
  </si>
  <si>
    <t>5043-1 У</t>
  </si>
  <si>
    <t>У_2023_ДПЗ_ОП_01143</t>
  </si>
  <si>
    <t>221 У</t>
  </si>
  <si>
    <t>522311.120.000000</t>
  </si>
  <si>
    <t>Услуги по предоставлению информации о расписании движения воздушных судов, тарифах, правилах перевозок, порядке оформления багажа, метеоусловиях и аналогичной информации</t>
  </si>
  <si>
    <t>Услуги по предоставлению информации в ICS по  грузовому оформлению в аэропортах стран Евросоюза</t>
  </si>
  <si>
    <t>5008-3 Р</t>
  </si>
  <si>
    <t>Р_2023_ДПЗ_ОП_01002</t>
  </si>
  <si>
    <t>620112.000.000001</t>
  </si>
  <si>
    <t>Работы по проектированию/разработке/внедрению/установке автоматизированной системы</t>
  </si>
  <si>
    <t>Работы по внедрению платформы управления питанием на воздушных судах</t>
  </si>
  <si>
    <t>Р_2023_ДПЗ_ОП_05011</t>
  </si>
  <si>
    <t>5011 Р</t>
  </si>
  <si>
    <t>Работы по ремонту вспомогательных силовых установок типа APS 3200 для воздушных судов на 2023-2026 гг.</t>
  </si>
  <si>
    <t>У_2023_ДПЗ_ОП_01159</t>
  </si>
  <si>
    <t>У_2023_ДПЗ_ОП_01158</t>
  </si>
  <si>
    <t>223 У</t>
  </si>
  <si>
    <t>619010.900.000003</t>
  </si>
  <si>
    <t>У_2023_ДПЗ_ОП_01157</t>
  </si>
  <si>
    <t>224 У</t>
  </si>
  <si>
    <t>Услуги по предоставлению лицензий на право использования програмного обеспечения для планирования смен сотрудников "Snap Schedule 365"</t>
  </si>
  <si>
    <t>Услуги предоставления VPN каналов Smartnet</t>
  </si>
  <si>
    <t>Услуги предоставления VPN каналов Jusan Mobile</t>
  </si>
  <si>
    <t>222 У-И</t>
  </si>
  <si>
    <t>7-1 Р</t>
  </si>
  <si>
    <t>У_2023_ДПЗ_ОП_01160</t>
  </si>
  <si>
    <t>У_2023_ДПЗ_ОП_01161</t>
  </si>
  <si>
    <t>226 У</t>
  </si>
  <si>
    <t>У_2023_ДПЗ_ОП_01162</t>
  </si>
  <si>
    <t>227 У</t>
  </si>
  <si>
    <t>Услуги по надзору рейсов в аэропорту г. Джидда декабрь 2023-август 2026г</t>
  </si>
  <si>
    <t>Услуги по размещению экипажа в гостинице г. Актау на 2023-2024гг.</t>
  </si>
  <si>
    <t>Гостиничные услуги для пассажиров задержанных рейсов в г. Актау на 2023-2024гг.</t>
  </si>
  <si>
    <t>164-1 У</t>
  </si>
  <si>
    <t>У_2023_ДПЗ_ОП_01163</t>
  </si>
  <si>
    <t>Услуги по размещению экипажа в гостинице  г. Пхукет</t>
  </si>
  <si>
    <t>197-1 У</t>
  </si>
  <si>
    <t>182-1 У</t>
  </si>
  <si>
    <t>У_2023_ДПЗ_ОП_01149</t>
  </si>
  <si>
    <t>229 У</t>
  </si>
  <si>
    <t>Питание для пассажиров задержанных рейсов в городе Урумчи</t>
  </si>
  <si>
    <t>У_2023_ДПЗ_ОП_01165</t>
  </si>
  <si>
    <t>230 У</t>
  </si>
  <si>
    <t>Р_2023_ДПЗ_ОП_05012</t>
  </si>
  <si>
    <t>303060.300.000000</t>
  </si>
  <si>
    <t>Работы по ремонту/реконструкции двигателей воздушных судов и вертолетов</t>
  </si>
  <si>
    <t>Р_2023_ДПЗ_ОП_05013</t>
  </si>
  <si>
    <t>Капитальный ремонт двигателя тип PW4060 - Boeing 767, на 2024 - 2028 гг.</t>
  </si>
  <si>
    <t>Капитальный ремонт частей двигателя с ограниченным сроком действий тип PW4060 - Boeing 767, на 2024 - 2028 гг</t>
  </si>
  <si>
    <t>12.2028</t>
  </si>
  <si>
    <t>5012-1 Р</t>
  </si>
  <si>
    <t>5013-1 Р</t>
  </si>
  <si>
    <t>Р_2023_ДПЗ_ОП_05014</t>
  </si>
  <si>
    <t>5014 Р</t>
  </si>
  <si>
    <t xml:space="preserve">303060.990.000000 </t>
  </si>
  <si>
    <t>Работы по ремонту, модификации и техническому обслуживанию обтекателей воздушных судов типа Airbus 2023-2026 гг</t>
  </si>
  <si>
    <t>Тулуза</t>
  </si>
  <si>
    <t>У_2023_ДПЗ_ОП_05044</t>
  </si>
  <si>
    <t>5044 У</t>
  </si>
  <si>
    <t xml:space="preserve">Услуга по техническому обеспечению воздушных судов запасными частями до 2026 года </t>
  </si>
  <si>
    <t>У_2023_ДПЗ_ОП_01166</t>
  </si>
  <si>
    <t>231 У</t>
  </si>
  <si>
    <t>Услуги предоставления доступа к системе проверки и обработки онлайн платежей</t>
  </si>
  <si>
    <t>У_2023_ДПЗ_ОП_05045</t>
  </si>
  <si>
    <t>Р_2023_ДПЗ_ОП_05015</t>
  </si>
  <si>
    <t>5015 Р</t>
  </si>
  <si>
    <t xml:space="preserve"> Работы по пошиву изделий (кроме одежды)</t>
  </si>
  <si>
    <t>Работы по пошиву/изготовлению тканей на сиденья воздушного судна типа Boeing /Airbus/Embraer (2023-2026)</t>
  </si>
  <si>
    <t>135-1 У</t>
  </si>
  <si>
    <t>225 У-И</t>
  </si>
  <si>
    <t>5045 У-И</t>
  </si>
  <si>
    <t>У_2023_ДПЗ_ОП_01167</t>
  </si>
  <si>
    <t>232 У</t>
  </si>
  <si>
    <t>821913.000.000003</t>
  </si>
  <si>
    <t>Услуги по оформлению</t>
  </si>
  <si>
    <t>Услуги по оформлению/получению технической/правоустанавливающей/разрешительной и иной документации (оформление/переоформление/подготовка/регистрация/перерегистрация в соответствующих органах/реестрах и аналогичное)</t>
  </si>
  <si>
    <t>Услуги по оформлению документации для сотрудника осуществляющий надзор рейсов в г. Джидда</t>
  </si>
  <si>
    <t>6-1 У</t>
  </si>
  <si>
    <t>14 У-И</t>
  </si>
  <si>
    <t>26 У-И</t>
  </si>
  <si>
    <t>28 У-И</t>
  </si>
  <si>
    <t>30 У-И</t>
  </si>
  <si>
    <t>31 У-И</t>
  </si>
  <si>
    <t>33-1 У-И</t>
  </si>
  <si>
    <t>34 У-И</t>
  </si>
  <si>
    <t>35 У-И</t>
  </si>
  <si>
    <t>88-1 У-И</t>
  </si>
  <si>
    <t>124 У-И</t>
  </si>
  <si>
    <t>127 У-И</t>
  </si>
  <si>
    <t>129-1 У-И</t>
  </si>
  <si>
    <t>181 У-И</t>
  </si>
  <si>
    <t>228 У-И</t>
  </si>
  <si>
    <t>5010 Р-И</t>
  </si>
  <si>
    <t>42-3 У</t>
  </si>
  <si>
    <t>73-2 У</t>
  </si>
  <si>
    <t>168-1 У</t>
  </si>
  <si>
    <t>32-3 У</t>
  </si>
  <si>
    <t>185-1 У</t>
  </si>
  <si>
    <t>210-1 У</t>
  </si>
  <si>
    <t>13-1 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</si>
</sst>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mm/yyyy"/>
  </numFmts>
  <fonts count="6" x14ac:knownFonts="1">
    <font>
      <sz val="11"/>
      <color theme="1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 applyBorder="1"/>
    <xf numFmtId="0" fontId="1" fillId="0" borderId="9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43" fontId="1" fillId="0" borderId="2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3" fontId="1" fillId="0" borderId="9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/>
    </xf>
    <xf numFmtId="43" fontId="4" fillId="0" borderId="5" xfId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vertical="center" wrapText="1"/>
    </xf>
    <xf numFmtId="43" fontId="4" fillId="0" borderId="5" xfId="0" applyNumberFormat="1" applyFont="1" applyBorder="1" applyAlignment="1">
      <alignment horizontal="center" vertical="center"/>
    </xf>
    <xf numFmtId="43" fontId="1" fillId="0" borderId="12" xfId="0" applyNumberFormat="1" applyFont="1" applyBorder="1" applyAlignment="1">
      <alignment vertical="center"/>
    </xf>
    <xf numFmtId="43" fontId="5" fillId="0" borderId="6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/>
    </xf>
    <xf numFmtId="0" fontId="3" fillId="0" borderId="5" xfId="0" applyFont="1" applyBorder="1"/>
    <xf numFmtId="0" fontId="4" fillId="0" borderId="31" xfId="0" applyFont="1" applyBorder="1" applyAlignment="1">
      <alignment vertical="center"/>
    </xf>
    <xf numFmtId="0" fontId="4" fillId="0" borderId="31" xfId="0" applyFont="1" applyBorder="1" applyAlignment="1">
      <alignment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43" fontId="5" fillId="0" borderId="12" xfId="0" applyNumberFormat="1" applyFont="1" applyBorder="1" applyAlignment="1">
      <alignment horizontal="center" vertical="center"/>
    </xf>
    <xf numFmtId="43" fontId="4" fillId="0" borderId="31" xfId="1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43" fontId="4" fillId="0" borderId="3" xfId="1" applyFont="1" applyBorder="1" applyAlignment="1">
      <alignment horizontal="center" vertical="center"/>
    </xf>
    <xf numFmtId="43" fontId="4" fillId="0" borderId="3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315"/>
  <sheetViews>
    <sheetView tabSelected="1" zoomScale="70" zoomScaleNormal="70" workbookViewId="0">
      <pane ySplit="3" topLeftCell="A4" activePane="bottomLeft" state="frozen"/>
      <selection pane="bottomLeft" sqref="A1:A3"/>
    </sheetView>
  </sheetViews>
  <sheetFormatPr defaultRowHeight="14.5" x14ac:dyDescent="0.35"/>
  <cols>
    <col min="1" max="1" width="17.26953125" style="1" bestFit="1" customWidth="1"/>
    <col min="2" max="2" width="14" style="1" customWidth="1"/>
    <col min="3" max="3" width="14.36328125" style="1" customWidth="1"/>
    <col min="4" max="4" width="20.453125" style="1" customWidth="1"/>
    <col min="5" max="5" width="31.90625" style="1" customWidth="1"/>
    <col min="6" max="6" width="24.7265625" style="1" customWidth="1"/>
    <col min="7" max="7" width="6.36328125" style="1" customWidth="1"/>
    <col min="8" max="8" width="9.54296875" style="1" customWidth="1"/>
    <col min="9" max="9" width="7.54296875" style="1" customWidth="1"/>
    <col min="10" max="10" width="12.1796875" style="1" customWidth="1"/>
    <col min="11" max="11" width="14" style="1" customWidth="1"/>
    <col min="12" max="13" width="16.36328125" style="1" customWidth="1"/>
    <col min="14" max="14" width="9.54296875" style="1" customWidth="1"/>
    <col min="15" max="15" width="8.7265625" style="1"/>
    <col min="16" max="16" width="9.90625" style="1" customWidth="1"/>
    <col min="17" max="17" width="8.7265625" style="1"/>
    <col min="18" max="19" width="9.26953125" style="1" customWidth="1"/>
    <col min="20" max="20" width="9.81640625" style="1" customWidth="1"/>
    <col min="21" max="21" width="13.81640625" style="1" bestFit="1" customWidth="1"/>
    <col min="22" max="22" width="15.08984375" style="1" customWidth="1"/>
    <col min="23" max="23" width="14.81640625" style="1" customWidth="1"/>
    <col min="24" max="24" width="9.81640625" style="1" customWidth="1"/>
    <col min="25" max="25" width="13.81640625" style="1" bestFit="1" customWidth="1"/>
    <col min="26" max="27" width="15.81640625" style="1" customWidth="1"/>
    <col min="28" max="28" width="9.81640625" style="1" customWidth="1"/>
    <col min="29" max="29" width="16.81640625" style="1" customWidth="1"/>
    <col min="30" max="31" width="15" style="1" customWidth="1"/>
    <col min="32" max="32" width="9.81640625" style="1" customWidth="1"/>
    <col min="33" max="33" width="14.1796875" style="1" customWidth="1"/>
    <col min="34" max="35" width="14.7265625" style="1" customWidth="1"/>
    <col min="36" max="36" width="9.81640625" style="1" customWidth="1"/>
    <col min="37" max="37" width="14.26953125" style="1" customWidth="1"/>
    <col min="38" max="38" width="15.7265625" style="1" customWidth="1"/>
    <col min="39" max="75" width="15.90625" style="1" customWidth="1"/>
    <col min="76" max="76" width="18.81640625" style="1" customWidth="1"/>
    <col min="77" max="77" width="18.6328125" style="1" customWidth="1"/>
    <col min="78" max="78" width="11.6328125" style="1" customWidth="1"/>
    <col min="79" max="79" width="10.90625" style="1" customWidth="1"/>
    <col min="80" max="16384" width="8.7265625" style="1"/>
  </cols>
  <sheetData>
    <row r="1" spans="1:79" ht="39" customHeight="1" x14ac:dyDescent="0.35">
      <c r="A1" s="63" t="s">
        <v>448</v>
      </c>
      <c r="B1" s="63" t="s">
        <v>0</v>
      </c>
      <c r="C1" s="55" t="s">
        <v>1</v>
      </c>
      <c r="D1" s="55" t="s">
        <v>2</v>
      </c>
      <c r="E1" s="55" t="s">
        <v>30</v>
      </c>
      <c r="F1" s="55" t="s">
        <v>3</v>
      </c>
      <c r="G1" s="55" t="s">
        <v>4</v>
      </c>
      <c r="H1" s="55" t="s">
        <v>5</v>
      </c>
      <c r="I1" s="55" t="s">
        <v>6</v>
      </c>
      <c r="J1" s="55" t="s">
        <v>7</v>
      </c>
      <c r="K1" s="55" t="s">
        <v>8</v>
      </c>
      <c r="L1" s="55" t="s">
        <v>9</v>
      </c>
      <c r="M1" s="50" t="s">
        <v>10</v>
      </c>
      <c r="N1" s="51"/>
      <c r="O1" s="52"/>
      <c r="P1" s="51" t="s">
        <v>11</v>
      </c>
      <c r="Q1" s="51" t="s">
        <v>31</v>
      </c>
      <c r="R1" s="52">
        <v>2022</v>
      </c>
      <c r="S1" s="55" t="s">
        <v>31</v>
      </c>
      <c r="T1" s="50">
        <v>2023</v>
      </c>
      <c r="U1" s="51"/>
      <c r="V1" s="51"/>
      <c r="W1" s="52"/>
      <c r="X1" s="50">
        <v>2024</v>
      </c>
      <c r="Y1" s="51"/>
      <c r="Z1" s="51"/>
      <c r="AA1" s="52"/>
      <c r="AB1" s="50">
        <v>2025</v>
      </c>
      <c r="AC1" s="51"/>
      <c r="AD1" s="51"/>
      <c r="AE1" s="52"/>
      <c r="AF1" s="50">
        <v>2026</v>
      </c>
      <c r="AG1" s="51"/>
      <c r="AH1" s="51"/>
      <c r="AI1" s="52"/>
      <c r="AJ1" s="50">
        <v>2027</v>
      </c>
      <c r="AK1" s="51"/>
      <c r="AL1" s="51"/>
      <c r="AM1" s="52"/>
      <c r="AN1" s="50">
        <v>2028</v>
      </c>
      <c r="AO1" s="51"/>
      <c r="AP1" s="51"/>
      <c r="AQ1" s="52"/>
      <c r="AR1" s="50">
        <v>2029</v>
      </c>
      <c r="AS1" s="51"/>
      <c r="AT1" s="51"/>
      <c r="AU1" s="52"/>
      <c r="AV1" s="50">
        <v>2030</v>
      </c>
      <c r="AW1" s="51"/>
      <c r="AX1" s="51"/>
      <c r="AY1" s="52"/>
      <c r="AZ1" s="50">
        <v>2031</v>
      </c>
      <c r="BA1" s="51"/>
      <c r="BB1" s="51"/>
      <c r="BC1" s="52"/>
      <c r="BD1" s="50">
        <v>2032</v>
      </c>
      <c r="BE1" s="51"/>
      <c r="BF1" s="51"/>
      <c r="BG1" s="52"/>
      <c r="BH1" s="50">
        <v>2033</v>
      </c>
      <c r="BI1" s="51"/>
      <c r="BJ1" s="51"/>
      <c r="BK1" s="52"/>
      <c r="BL1" s="50">
        <v>2034</v>
      </c>
      <c r="BM1" s="51"/>
      <c r="BN1" s="51"/>
      <c r="BO1" s="52"/>
      <c r="BP1" s="50">
        <v>2035</v>
      </c>
      <c r="BQ1" s="51"/>
      <c r="BR1" s="51"/>
      <c r="BS1" s="52"/>
      <c r="BT1" s="50">
        <v>2036</v>
      </c>
      <c r="BU1" s="51"/>
      <c r="BV1" s="51"/>
      <c r="BW1" s="52"/>
      <c r="BX1" s="61" t="s">
        <v>14</v>
      </c>
      <c r="BY1" s="55" t="s">
        <v>15</v>
      </c>
      <c r="BZ1" s="55" t="s">
        <v>16</v>
      </c>
      <c r="CA1" s="58" t="s">
        <v>17</v>
      </c>
    </row>
    <row r="2" spans="1:79" ht="23.5" customHeight="1" x14ac:dyDescent="0.35">
      <c r="A2" s="64"/>
      <c r="B2" s="64"/>
      <c r="C2" s="56"/>
      <c r="D2" s="56"/>
      <c r="E2" s="56"/>
      <c r="F2" s="56"/>
      <c r="G2" s="56"/>
      <c r="H2" s="56"/>
      <c r="I2" s="56"/>
      <c r="J2" s="56"/>
      <c r="K2" s="56"/>
      <c r="L2" s="56"/>
      <c r="M2" s="53" t="s">
        <v>25</v>
      </c>
      <c r="N2" s="66" t="s">
        <v>26</v>
      </c>
      <c r="O2" s="67"/>
      <c r="P2" s="53" t="s">
        <v>27</v>
      </c>
      <c r="Q2" s="68" t="s">
        <v>28</v>
      </c>
      <c r="R2" s="70" t="s">
        <v>29</v>
      </c>
      <c r="S2" s="56" t="s">
        <v>13</v>
      </c>
      <c r="T2" s="53" t="s">
        <v>12</v>
      </c>
      <c r="U2" s="53" t="s">
        <v>13</v>
      </c>
      <c r="V2" s="53" t="s">
        <v>14</v>
      </c>
      <c r="W2" s="53" t="s">
        <v>34</v>
      </c>
      <c r="X2" s="53" t="s">
        <v>12</v>
      </c>
      <c r="Y2" s="53" t="s">
        <v>13</v>
      </c>
      <c r="Z2" s="53" t="s">
        <v>14</v>
      </c>
      <c r="AA2" s="53" t="s">
        <v>34</v>
      </c>
      <c r="AB2" s="53" t="s">
        <v>12</v>
      </c>
      <c r="AC2" s="53" t="s">
        <v>13</v>
      </c>
      <c r="AD2" s="53" t="s">
        <v>14</v>
      </c>
      <c r="AE2" s="53" t="s">
        <v>34</v>
      </c>
      <c r="AF2" s="53" t="s">
        <v>12</v>
      </c>
      <c r="AG2" s="53" t="s">
        <v>13</v>
      </c>
      <c r="AH2" s="53" t="s">
        <v>14</v>
      </c>
      <c r="AI2" s="53" t="s">
        <v>34</v>
      </c>
      <c r="AJ2" s="53" t="s">
        <v>12</v>
      </c>
      <c r="AK2" s="53" t="s">
        <v>13</v>
      </c>
      <c r="AL2" s="53" t="s">
        <v>14</v>
      </c>
      <c r="AM2" s="53" t="s">
        <v>34</v>
      </c>
      <c r="AN2" s="53" t="s">
        <v>12</v>
      </c>
      <c r="AO2" s="53" t="s">
        <v>13</v>
      </c>
      <c r="AP2" s="53" t="s">
        <v>14</v>
      </c>
      <c r="AQ2" s="53" t="s">
        <v>34</v>
      </c>
      <c r="AR2" s="53" t="s">
        <v>12</v>
      </c>
      <c r="AS2" s="53" t="s">
        <v>13</v>
      </c>
      <c r="AT2" s="53" t="s">
        <v>14</v>
      </c>
      <c r="AU2" s="53" t="s">
        <v>34</v>
      </c>
      <c r="AV2" s="53" t="s">
        <v>12</v>
      </c>
      <c r="AW2" s="53" t="s">
        <v>13</v>
      </c>
      <c r="AX2" s="53" t="s">
        <v>14</v>
      </c>
      <c r="AY2" s="53" t="s">
        <v>34</v>
      </c>
      <c r="AZ2" s="53" t="s">
        <v>12</v>
      </c>
      <c r="BA2" s="53" t="s">
        <v>13</v>
      </c>
      <c r="BB2" s="53" t="s">
        <v>14</v>
      </c>
      <c r="BC2" s="53" t="s">
        <v>34</v>
      </c>
      <c r="BD2" s="53" t="s">
        <v>12</v>
      </c>
      <c r="BE2" s="53" t="s">
        <v>13</v>
      </c>
      <c r="BF2" s="53" t="s">
        <v>14</v>
      </c>
      <c r="BG2" s="53" t="s">
        <v>34</v>
      </c>
      <c r="BH2" s="53" t="s">
        <v>12</v>
      </c>
      <c r="BI2" s="53" t="s">
        <v>13</v>
      </c>
      <c r="BJ2" s="53" t="s">
        <v>14</v>
      </c>
      <c r="BK2" s="53" t="s">
        <v>34</v>
      </c>
      <c r="BL2" s="53" t="s">
        <v>12</v>
      </c>
      <c r="BM2" s="53" t="s">
        <v>13</v>
      </c>
      <c r="BN2" s="53" t="s">
        <v>14</v>
      </c>
      <c r="BO2" s="53" t="s">
        <v>34</v>
      </c>
      <c r="BP2" s="53" t="s">
        <v>12</v>
      </c>
      <c r="BQ2" s="53" t="s">
        <v>13</v>
      </c>
      <c r="BR2" s="53" t="s">
        <v>14</v>
      </c>
      <c r="BS2" s="53" t="s">
        <v>34</v>
      </c>
      <c r="BT2" s="53" t="s">
        <v>12</v>
      </c>
      <c r="BU2" s="53" t="s">
        <v>13</v>
      </c>
      <c r="BV2" s="53" t="s">
        <v>14</v>
      </c>
      <c r="BW2" s="53" t="s">
        <v>34</v>
      </c>
      <c r="BX2" s="62"/>
      <c r="BY2" s="56" t="s">
        <v>13</v>
      </c>
      <c r="BZ2" s="56" t="s">
        <v>14</v>
      </c>
      <c r="CA2" s="59"/>
    </row>
    <row r="3" spans="1:79" ht="51.5" customHeight="1" thickBot="1" x14ac:dyDescent="0.4">
      <c r="A3" s="65"/>
      <c r="B3" s="65">
        <v>1</v>
      </c>
      <c r="C3" s="57">
        <v>2</v>
      </c>
      <c r="D3" s="57">
        <v>3</v>
      </c>
      <c r="E3" s="57">
        <v>4</v>
      </c>
      <c r="F3" s="57">
        <v>5</v>
      </c>
      <c r="G3" s="57">
        <v>6</v>
      </c>
      <c r="H3" s="57">
        <v>7</v>
      </c>
      <c r="I3" s="57">
        <v>8</v>
      </c>
      <c r="J3" s="57">
        <v>9</v>
      </c>
      <c r="K3" s="57">
        <v>10</v>
      </c>
      <c r="L3" s="57">
        <v>11</v>
      </c>
      <c r="M3" s="54"/>
      <c r="N3" s="16" t="s">
        <v>32</v>
      </c>
      <c r="O3" s="17" t="s">
        <v>33</v>
      </c>
      <c r="P3" s="54">
        <v>13</v>
      </c>
      <c r="Q3" s="69"/>
      <c r="R3" s="71"/>
      <c r="S3" s="57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7"/>
      <c r="BZ3" s="57"/>
      <c r="CA3" s="60">
        <v>16</v>
      </c>
    </row>
    <row r="4" spans="1:79" ht="15.5" customHeight="1" thickBot="1" x14ac:dyDescent="0.4">
      <c r="A4" s="7">
        <v>0</v>
      </c>
      <c r="B4" s="7">
        <v>1</v>
      </c>
      <c r="C4" s="8">
        <v>2</v>
      </c>
      <c r="D4" s="8">
        <v>3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8">
        <v>9</v>
      </c>
      <c r="K4" s="8">
        <v>10</v>
      </c>
      <c r="L4" s="8">
        <v>11</v>
      </c>
      <c r="M4" s="8">
        <v>12</v>
      </c>
      <c r="N4" s="8">
        <v>13</v>
      </c>
      <c r="O4" s="8">
        <v>14</v>
      </c>
      <c r="P4" s="8">
        <v>15</v>
      </c>
      <c r="Q4" s="8">
        <v>16</v>
      </c>
      <c r="R4" s="8">
        <v>17</v>
      </c>
      <c r="S4" s="8">
        <v>18</v>
      </c>
      <c r="T4" s="47">
        <v>19</v>
      </c>
      <c r="U4" s="48"/>
      <c r="V4" s="48"/>
      <c r="W4" s="49"/>
      <c r="X4" s="47">
        <v>20</v>
      </c>
      <c r="Y4" s="48"/>
      <c r="Z4" s="48"/>
      <c r="AA4" s="49"/>
      <c r="AB4" s="47">
        <v>21</v>
      </c>
      <c r="AC4" s="48"/>
      <c r="AD4" s="48"/>
      <c r="AE4" s="49"/>
      <c r="AF4" s="47">
        <v>22</v>
      </c>
      <c r="AG4" s="48"/>
      <c r="AH4" s="48"/>
      <c r="AI4" s="49"/>
      <c r="AJ4" s="47">
        <v>23</v>
      </c>
      <c r="AK4" s="48"/>
      <c r="AL4" s="48"/>
      <c r="AM4" s="49"/>
      <c r="AN4" s="47">
        <v>24</v>
      </c>
      <c r="AO4" s="48"/>
      <c r="AP4" s="48"/>
      <c r="AQ4" s="49"/>
      <c r="AR4" s="47">
        <v>25</v>
      </c>
      <c r="AS4" s="48"/>
      <c r="AT4" s="48"/>
      <c r="AU4" s="49"/>
      <c r="AV4" s="47">
        <v>26</v>
      </c>
      <c r="AW4" s="48"/>
      <c r="AX4" s="48"/>
      <c r="AY4" s="49"/>
      <c r="AZ4" s="47">
        <v>27</v>
      </c>
      <c r="BA4" s="48"/>
      <c r="BB4" s="48"/>
      <c r="BC4" s="49"/>
      <c r="BD4" s="47">
        <v>28</v>
      </c>
      <c r="BE4" s="48"/>
      <c r="BF4" s="48"/>
      <c r="BG4" s="49"/>
      <c r="BH4" s="47">
        <v>29</v>
      </c>
      <c r="BI4" s="48"/>
      <c r="BJ4" s="48"/>
      <c r="BK4" s="49"/>
      <c r="BL4" s="47">
        <v>30</v>
      </c>
      <c r="BM4" s="48"/>
      <c r="BN4" s="48"/>
      <c r="BO4" s="49"/>
      <c r="BP4" s="47">
        <v>31</v>
      </c>
      <c r="BQ4" s="48"/>
      <c r="BR4" s="48"/>
      <c r="BS4" s="49"/>
      <c r="BT4" s="47">
        <v>32</v>
      </c>
      <c r="BU4" s="48"/>
      <c r="BV4" s="48"/>
      <c r="BW4" s="48"/>
      <c r="BX4" s="44">
        <v>33</v>
      </c>
      <c r="BY4" s="45">
        <v>34</v>
      </c>
      <c r="BZ4" s="45">
        <v>35</v>
      </c>
      <c r="CA4" s="46">
        <v>36</v>
      </c>
    </row>
    <row r="5" spans="1:79" x14ac:dyDescent="0.35">
      <c r="A5" s="72" t="s">
        <v>18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3"/>
    </row>
    <row r="6" spans="1:79" x14ac:dyDescent="0.35">
      <c r="A6" s="35" t="s">
        <v>445</v>
      </c>
      <c r="B6" s="35" t="s">
        <v>142</v>
      </c>
      <c r="C6" s="35" t="s">
        <v>107</v>
      </c>
      <c r="D6" s="36" t="s">
        <v>108</v>
      </c>
      <c r="E6" s="36" t="s">
        <v>109</v>
      </c>
      <c r="F6" s="36" t="s">
        <v>110</v>
      </c>
      <c r="G6" s="37" t="s">
        <v>135</v>
      </c>
      <c r="H6" s="37" t="s">
        <v>39</v>
      </c>
      <c r="I6" s="38">
        <v>50</v>
      </c>
      <c r="J6" s="39" t="s">
        <v>95</v>
      </c>
      <c r="K6" s="38" t="s">
        <v>40</v>
      </c>
      <c r="L6" s="38" t="s">
        <v>111</v>
      </c>
      <c r="M6" s="38"/>
      <c r="N6" s="39" t="s">
        <v>78</v>
      </c>
      <c r="O6" s="40">
        <v>45627</v>
      </c>
      <c r="P6" s="37">
        <v>0</v>
      </c>
      <c r="Q6" s="37">
        <v>100</v>
      </c>
      <c r="R6" s="37">
        <v>0</v>
      </c>
      <c r="S6" s="37" t="s">
        <v>112</v>
      </c>
      <c r="T6" s="41">
        <v>6240</v>
      </c>
      <c r="U6" s="42">
        <v>984</v>
      </c>
      <c r="V6" s="42">
        <v>6140160</v>
      </c>
      <c r="W6" s="42">
        <v>6876979.2000000011</v>
      </c>
      <c r="X6" s="41">
        <v>7140</v>
      </c>
      <c r="Y6" s="42">
        <v>984</v>
      </c>
      <c r="Z6" s="42">
        <v>7025760</v>
      </c>
      <c r="AA6" s="42">
        <v>7868851.2000000011</v>
      </c>
      <c r="AB6" s="41"/>
      <c r="AC6" s="42"/>
      <c r="AD6" s="42"/>
      <c r="AE6" s="42"/>
      <c r="AF6" s="41"/>
      <c r="AG6" s="42"/>
      <c r="AH6" s="42"/>
      <c r="AI6" s="42"/>
      <c r="AJ6" s="41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3">
        <f>V6+Z6+AD6+AH6+AL6</f>
        <v>13165920</v>
      </c>
      <c r="BY6" s="42">
        <f>W6+AA6+AE6+AI6+AM6</f>
        <v>14745830.400000002</v>
      </c>
      <c r="BZ6" s="42"/>
      <c r="CA6" s="37" t="s">
        <v>42</v>
      </c>
    </row>
    <row r="7" spans="1:79" ht="31.5" x14ac:dyDescent="0.35">
      <c r="A7" s="10" t="s">
        <v>446</v>
      </c>
      <c r="B7" s="10" t="s">
        <v>256</v>
      </c>
      <c r="C7" s="10" t="s">
        <v>257</v>
      </c>
      <c r="D7" s="11" t="s">
        <v>258</v>
      </c>
      <c r="E7" s="11" t="s">
        <v>259</v>
      </c>
      <c r="F7" s="11" t="s">
        <v>261</v>
      </c>
      <c r="G7" s="12" t="s">
        <v>135</v>
      </c>
      <c r="H7" s="12" t="s">
        <v>39</v>
      </c>
      <c r="I7" s="13">
        <v>50</v>
      </c>
      <c r="J7" s="21" t="s">
        <v>95</v>
      </c>
      <c r="K7" s="13" t="s">
        <v>263</v>
      </c>
      <c r="L7" s="13" t="s">
        <v>111</v>
      </c>
      <c r="M7" s="33">
        <v>45627</v>
      </c>
      <c r="N7" s="21"/>
      <c r="O7" s="33"/>
      <c r="P7" s="12">
        <v>0</v>
      </c>
      <c r="Q7" s="12">
        <v>100</v>
      </c>
      <c r="R7" s="12">
        <v>0</v>
      </c>
      <c r="S7" s="12" t="s">
        <v>112</v>
      </c>
      <c r="T7" s="14">
        <v>4000</v>
      </c>
      <c r="U7" s="15">
        <v>600</v>
      </c>
      <c r="V7" s="15">
        <v>2400000</v>
      </c>
      <c r="W7" s="15">
        <v>2688000.0000000005</v>
      </c>
      <c r="X7" s="14">
        <v>4000</v>
      </c>
      <c r="Y7" s="15">
        <v>630</v>
      </c>
      <c r="Z7" s="15">
        <v>2520000</v>
      </c>
      <c r="AA7" s="15">
        <v>2822400.0000000005</v>
      </c>
      <c r="AB7" s="14"/>
      <c r="AC7" s="15"/>
      <c r="AD7" s="15"/>
      <c r="AE7" s="15"/>
      <c r="AF7" s="14"/>
      <c r="AG7" s="15"/>
      <c r="AH7" s="15"/>
      <c r="AI7" s="15"/>
      <c r="AJ7" s="14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8">
        <v>4920000</v>
      </c>
      <c r="BY7" s="15">
        <v>5510400.0000000009</v>
      </c>
      <c r="BZ7" s="15"/>
      <c r="CA7" s="12" t="s">
        <v>42</v>
      </c>
    </row>
    <row r="8" spans="1:79" ht="32" thickBot="1" x14ac:dyDescent="0.4">
      <c r="A8" s="10" t="s">
        <v>447</v>
      </c>
      <c r="B8" s="10" t="s">
        <v>260</v>
      </c>
      <c r="C8" s="10" t="s">
        <v>257</v>
      </c>
      <c r="D8" s="11" t="s">
        <v>258</v>
      </c>
      <c r="E8" s="11" t="s">
        <v>259</v>
      </c>
      <c r="F8" s="11" t="s">
        <v>262</v>
      </c>
      <c r="G8" s="12" t="s">
        <v>135</v>
      </c>
      <c r="H8" s="12" t="s">
        <v>39</v>
      </c>
      <c r="I8" s="13">
        <v>50</v>
      </c>
      <c r="J8" s="21" t="s">
        <v>95</v>
      </c>
      <c r="K8" s="13" t="s">
        <v>263</v>
      </c>
      <c r="L8" s="13" t="s">
        <v>111</v>
      </c>
      <c r="M8" s="33">
        <v>45627</v>
      </c>
      <c r="N8" s="21"/>
      <c r="O8" s="33"/>
      <c r="P8" s="12">
        <v>0</v>
      </c>
      <c r="Q8" s="12">
        <v>100</v>
      </c>
      <c r="R8" s="12">
        <v>0</v>
      </c>
      <c r="S8" s="12" t="s">
        <v>112</v>
      </c>
      <c r="T8" s="14">
        <v>1300</v>
      </c>
      <c r="U8" s="15">
        <v>600</v>
      </c>
      <c r="V8" s="15">
        <v>780000</v>
      </c>
      <c r="W8" s="15">
        <v>873600.00000000012</v>
      </c>
      <c r="X8" s="14">
        <v>1300</v>
      </c>
      <c r="Y8" s="15">
        <v>630</v>
      </c>
      <c r="Z8" s="15">
        <v>819000</v>
      </c>
      <c r="AA8" s="15">
        <v>917280.00000000012</v>
      </c>
      <c r="AB8" s="14"/>
      <c r="AC8" s="15"/>
      <c r="AD8" s="15"/>
      <c r="AE8" s="15"/>
      <c r="AF8" s="14"/>
      <c r="AG8" s="15"/>
      <c r="AH8" s="15"/>
      <c r="AI8" s="15"/>
      <c r="AJ8" s="14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8">
        <v>1599000</v>
      </c>
      <c r="BY8" s="15">
        <v>1790880.0000000002</v>
      </c>
      <c r="BZ8" s="15"/>
      <c r="CA8" s="12" t="s">
        <v>42</v>
      </c>
    </row>
    <row r="9" spans="1:79" s="4" customFormat="1" ht="15" customHeight="1" thickBot="1" x14ac:dyDescent="0.4">
      <c r="A9" s="2"/>
      <c r="B9" s="2" t="s">
        <v>19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20">
        <f>SUM(BX8:BX8)</f>
        <v>1599000</v>
      </c>
      <c r="BY9" s="20">
        <f>SUM(BY8:BY8)</f>
        <v>1790880.0000000002</v>
      </c>
      <c r="BZ9" s="9"/>
      <c r="CA9" s="5"/>
    </row>
    <row r="10" spans="1:79" ht="15" thickBot="1" x14ac:dyDescent="0.4">
      <c r="A10" s="74" t="s">
        <v>20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6"/>
    </row>
    <row r="11" spans="1:79" ht="63.5" customHeight="1" x14ac:dyDescent="0.35">
      <c r="A11" s="10" t="s">
        <v>449</v>
      </c>
      <c r="B11" s="10" t="s">
        <v>146</v>
      </c>
      <c r="C11" s="10" t="s">
        <v>131</v>
      </c>
      <c r="D11" s="11" t="s">
        <v>132</v>
      </c>
      <c r="E11" s="11" t="s">
        <v>132</v>
      </c>
      <c r="F11" s="11" t="s">
        <v>147</v>
      </c>
      <c r="G11" s="12" t="s">
        <v>135</v>
      </c>
      <c r="H11" s="12" t="s">
        <v>39</v>
      </c>
      <c r="I11" s="12">
        <v>0</v>
      </c>
      <c r="J11" s="21" t="s">
        <v>95</v>
      </c>
      <c r="K11" s="13" t="s">
        <v>133</v>
      </c>
      <c r="L11" s="13"/>
      <c r="M11" s="13"/>
      <c r="N11" s="21" t="s">
        <v>78</v>
      </c>
      <c r="O11" s="33">
        <v>45627</v>
      </c>
      <c r="P11" s="12">
        <v>0</v>
      </c>
      <c r="Q11" s="12">
        <v>100</v>
      </c>
      <c r="R11" s="12">
        <v>0</v>
      </c>
      <c r="S11" s="12" t="s">
        <v>134</v>
      </c>
      <c r="T11" s="14"/>
      <c r="U11" s="22"/>
      <c r="V11" s="15">
        <v>58625000</v>
      </c>
      <c r="W11" s="15">
        <v>58625000</v>
      </c>
      <c r="X11" s="14"/>
      <c r="Y11" s="22"/>
      <c r="Z11" s="15">
        <v>58625000</v>
      </c>
      <c r="AA11" s="15">
        <v>58625000</v>
      </c>
      <c r="AB11" s="14"/>
      <c r="AC11" s="22"/>
      <c r="AD11" s="15"/>
      <c r="AE11" s="15"/>
      <c r="AF11" s="14"/>
      <c r="AG11" s="22"/>
      <c r="AH11" s="15"/>
      <c r="AI11" s="15"/>
      <c r="AJ11" s="14"/>
      <c r="AK11" s="22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8">
        <f t="shared" ref="BX11:BY29" si="0">V11+Z11+AD11+AH11+AL11</f>
        <v>117250000</v>
      </c>
      <c r="BY11" s="15">
        <f t="shared" si="0"/>
        <v>117250000</v>
      </c>
      <c r="BZ11" s="15"/>
      <c r="CA11" s="12" t="s">
        <v>42</v>
      </c>
    </row>
    <row r="12" spans="1:79" ht="42" x14ac:dyDescent="0.35">
      <c r="A12" s="10" t="s">
        <v>450</v>
      </c>
      <c r="B12" s="10" t="s">
        <v>281</v>
      </c>
      <c r="C12" s="10" t="s">
        <v>273</v>
      </c>
      <c r="D12" s="11" t="s">
        <v>274</v>
      </c>
      <c r="E12" s="11" t="s">
        <v>274</v>
      </c>
      <c r="F12" s="11" t="s">
        <v>275</v>
      </c>
      <c r="G12" s="12" t="s">
        <v>135</v>
      </c>
      <c r="H12" s="12" t="s">
        <v>39</v>
      </c>
      <c r="I12" s="12">
        <v>0</v>
      </c>
      <c r="J12" s="21" t="s">
        <v>95</v>
      </c>
      <c r="K12" s="13" t="s">
        <v>276</v>
      </c>
      <c r="L12" s="13"/>
      <c r="M12" s="34">
        <v>46722</v>
      </c>
      <c r="N12" s="21"/>
      <c r="O12" s="33"/>
      <c r="P12" s="12">
        <v>0</v>
      </c>
      <c r="Q12" s="12">
        <v>100</v>
      </c>
      <c r="R12" s="12">
        <v>0</v>
      </c>
      <c r="S12" s="12" t="s">
        <v>134</v>
      </c>
      <c r="T12" s="14"/>
      <c r="U12" s="22"/>
      <c r="V12" s="15">
        <v>500850000</v>
      </c>
      <c r="W12" s="15">
        <v>500850000</v>
      </c>
      <c r="X12" s="14"/>
      <c r="Y12" s="22"/>
      <c r="Z12" s="15">
        <v>500850000</v>
      </c>
      <c r="AA12" s="15">
        <v>500850000</v>
      </c>
      <c r="AB12" s="14"/>
      <c r="AC12" s="22"/>
      <c r="AD12" s="15">
        <v>500850000</v>
      </c>
      <c r="AE12" s="15">
        <v>500850000</v>
      </c>
      <c r="AF12" s="14"/>
      <c r="AG12" s="22"/>
      <c r="AH12" s="15">
        <v>500850000</v>
      </c>
      <c r="AI12" s="15">
        <v>500850000</v>
      </c>
      <c r="AJ12" s="14"/>
      <c r="AK12" s="22"/>
      <c r="AL12" s="15">
        <v>500850000</v>
      </c>
      <c r="AM12" s="15">
        <v>500850000</v>
      </c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8">
        <f t="shared" si="0"/>
        <v>2504250000</v>
      </c>
      <c r="BY12" s="15">
        <f t="shared" si="0"/>
        <v>2504250000</v>
      </c>
      <c r="BZ12" s="15"/>
      <c r="CA12" s="12" t="s">
        <v>42</v>
      </c>
    </row>
    <row r="13" spans="1:79" ht="63" x14ac:dyDescent="0.35">
      <c r="A13" s="10" t="s">
        <v>451</v>
      </c>
      <c r="B13" s="10" t="s">
        <v>322</v>
      </c>
      <c r="C13" s="10" t="s">
        <v>131</v>
      </c>
      <c r="D13" s="11" t="s">
        <v>132</v>
      </c>
      <c r="E13" s="11" t="s">
        <v>132</v>
      </c>
      <c r="F13" s="11" t="s">
        <v>299</v>
      </c>
      <c r="G13" s="12" t="s">
        <v>135</v>
      </c>
      <c r="H13" s="12" t="s">
        <v>39</v>
      </c>
      <c r="I13" s="12">
        <v>0</v>
      </c>
      <c r="J13" s="21" t="s">
        <v>300</v>
      </c>
      <c r="K13" s="13" t="s">
        <v>223</v>
      </c>
      <c r="L13" s="13"/>
      <c r="M13" s="34">
        <v>46722</v>
      </c>
      <c r="N13" s="21"/>
      <c r="O13" s="33"/>
      <c r="P13" s="12">
        <v>0</v>
      </c>
      <c r="Q13" s="12">
        <v>100</v>
      </c>
      <c r="R13" s="12">
        <v>0</v>
      </c>
      <c r="S13" s="12" t="s">
        <v>134</v>
      </c>
      <c r="T13" s="14"/>
      <c r="U13" s="22"/>
      <c r="V13" s="15">
        <v>73760000</v>
      </c>
      <c r="W13" s="15">
        <v>73760000</v>
      </c>
      <c r="X13" s="14"/>
      <c r="Y13" s="22"/>
      <c r="Z13" s="15">
        <v>73760000</v>
      </c>
      <c r="AA13" s="15">
        <v>73760000</v>
      </c>
      <c r="AB13" s="14"/>
      <c r="AC13" s="22"/>
      <c r="AD13" s="15">
        <v>73760000</v>
      </c>
      <c r="AE13" s="15">
        <v>73760000</v>
      </c>
      <c r="AF13" s="14"/>
      <c r="AG13" s="22"/>
      <c r="AH13" s="15">
        <v>73760000</v>
      </c>
      <c r="AI13" s="15">
        <v>73760000</v>
      </c>
      <c r="AJ13" s="14"/>
      <c r="AK13" s="22"/>
      <c r="AL13" s="15">
        <v>73760000</v>
      </c>
      <c r="AM13" s="15">
        <v>73760000</v>
      </c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8">
        <f t="shared" si="0"/>
        <v>368800000</v>
      </c>
      <c r="BY13" s="15">
        <f t="shared" si="0"/>
        <v>368800000</v>
      </c>
      <c r="BZ13" s="15"/>
      <c r="CA13" s="12" t="s">
        <v>42</v>
      </c>
    </row>
    <row r="14" spans="1:79" ht="63" x14ac:dyDescent="0.35">
      <c r="A14" s="10" t="s">
        <v>452</v>
      </c>
      <c r="B14" s="10" t="s">
        <v>303</v>
      </c>
      <c r="C14" s="10" t="s">
        <v>131</v>
      </c>
      <c r="D14" s="11" t="s">
        <v>132</v>
      </c>
      <c r="E14" s="11" t="s">
        <v>132</v>
      </c>
      <c r="F14" s="11" t="s">
        <v>304</v>
      </c>
      <c r="G14" s="12" t="s">
        <v>135</v>
      </c>
      <c r="H14" s="12" t="s">
        <v>39</v>
      </c>
      <c r="I14" s="12">
        <v>0</v>
      </c>
      <c r="J14" s="21" t="s">
        <v>300</v>
      </c>
      <c r="K14" s="13" t="s">
        <v>140</v>
      </c>
      <c r="L14" s="13"/>
      <c r="M14" s="34">
        <v>46722</v>
      </c>
      <c r="N14" s="21"/>
      <c r="O14" s="33"/>
      <c r="P14" s="12">
        <v>0</v>
      </c>
      <c r="Q14" s="12">
        <v>100</v>
      </c>
      <c r="R14" s="12">
        <v>0</v>
      </c>
      <c r="S14" s="12" t="s">
        <v>134</v>
      </c>
      <c r="T14" s="14"/>
      <c r="U14" s="22"/>
      <c r="V14" s="15">
        <v>73819200</v>
      </c>
      <c r="W14" s="15">
        <v>73819200</v>
      </c>
      <c r="X14" s="14"/>
      <c r="Y14" s="22"/>
      <c r="Z14" s="15">
        <v>73819200</v>
      </c>
      <c r="AA14" s="15">
        <v>73819200</v>
      </c>
      <c r="AB14" s="14"/>
      <c r="AC14" s="22"/>
      <c r="AD14" s="15">
        <v>73819200</v>
      </c>
      <c r="AE14" s="15">
        <v>73819200</v>
      </c>
      <c r="AF14" s="14"/>
      <c r="AG14" s="22"/>
      <c r="AH14" s="15">
        <v>73819200</v>
      </c>
      <c r="AI14" s="15">
        <v>73819200</v>
      </c>
      <c r="AJ14" s="14"/>
      <c r="AK14" s="22"/>
      <c r="AL14" s="15">
        <v>73819200</v>
      </c>
      <c r="AM14" s="15">
        <v>73819200</v>
      </c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8">
        <f t="shared" si="0"/>
        <v>369096000</v>
      </c>
      <c r="BY14" s="15">
        <f t="shared" si="0"/>
        <v>369096000</v>
      </c>
      <c r="BZ14" s="15"/>
      <c r="CA14" s="12" t="s">
        <v>42</v>
      </c>
    </row>
    <row r="15" spans="1:79" ht="52.5" x14ac:dyDescent="0.35">
      <c r="A15" s="10" t="s">
        <v>453</v>
      </c>
      <c r="B15" s="10" t="s">
        <v>430</v>
      </c>
      <c r="C15" s="10" t="s">
        <v>327</v>
      </c>
      <c r="D15" s="11" t="s">
        <v>328</v>
      </c>
      <c r="E15" s="11" t="s">
        <v>329</v>
      </c>
      <c r="F15" s="11" t="s">
        <v>343</v>
      </c>
      <c r="G15" s="12" t="s">
        <v>135</v>
      </c>
      <c r="H15" s="12" t="s">
        <v>39</v>
      </c>
      <c r="I15" s="12">
        <v>0</v>
      </c>
      <c r="J15" s="21" t="s">
        <v>300</v>
      </c>
      <c r="K15" s="13" t="s">
        <v>330</v>
      </c>
      <c r="L15" s="13"/>
      <c r="M15" s="34">
        <v>45627</v>
      </c>
      <c r="N15" s="21"/>
      <c r="O15" s="33"/>
      <c r="P15" s="12">
        <v>0</v>
      </c>
      <c r="Q15" s="12">
        <v>100</v>
      </c>
      <c r="R15" s="12">
        <v>0</v>
      </c>
      <c r="S15" s="12" t="s">
        <v>134</v>
      </c>
      <c r="T15" s="14"/>
      <c r="U15" s="22"/>
      <c r="V15" s="15">
        <v>48308000</v>
      </c>
      <c r="W15" s="15">
        <v>48308000</v>
      </c>
      <c r="X15" s="14"/>
      <c r="Y15" s="22"/>
      <c r="Z15" s="15">
        <v>48308000</v>
      </c>
      <c r="AA15" s="15">
        <v>48308000</v>
      </c>
      <c r="AB15" s="14"/>
      <c r="AC15" s="22"/>
      <c r="AD15" s="15"/>
      <c r="AE15" s="15"/>
      <c r="AF15" s="14"/>
      <c r="AG15" s="22"/>
      <c r="AH15" s="15"/>
      <c r="AI15" s="15"/>
      <c r="AJ15" s="14"/>
      <c r="AK15" s="22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8">
        <f t="shared" si="0"/>
        <v>96616000</v>
      </c>
      <c r="BY15" s="15">
        <f t="shared" si="0"/>
        <v>96616000</v>
      </c>
      <c r="BZ15" s="15"/>
      <c r="CA15" s="12" t="s">
        <v>42</v>
      </c>
    </row>
    <row r="16" spans="1:79" ht="63" x14ac:dyDescent="0.35">
      <c r="A16" s="10" t="s">
        <v>454</v>
      </c>
      <c r="B16" s="10" t="s">
        <v>342</v>
      </c>
      <c r="C16" s="10" t="s">
        <v>131</v>
      </c>
      <c r="D16" s="11" t="s">
        <v>132</v>
      </c>
      <c r="E16" s="11" t="s">
        <v>132</v>
      </c>
      <c r="F16" s="11" t="s">
        <v>343</v>
      </c>
      <c r="G16" s="12" t="s">
        <v>135</v>
      </c>
      <c r="H16" s="12" t="s">
        <v>39</v>
      </c>
      <c r="I16" s="12">
        <v>0</v>
      </c>
      <c r="J16" s="21" t="s">
        <v>300</v>
      </c>
      <c r="K16" s="13" t="s">
        <v>344</v>
      </c>
      <c r="L16" s="13"/>
      <c r="M16" s="34"/>
      <c r="N16" s="21" t="s">
        <v>300</v>
      </c>
      <c r="O16" s="33">
        <v>45992</v>
      </c>
      <c r="P16" s="12">
        <v>0</v>
      </c>
      <c r="Q16" s="12">
        <v>100</v>
      </c>
      <c r="R16" s="12">
        <v>0</v>
      </c>
      <c r="S16" s="12" t="s">
        <v>134</v>
      </c>
      <c r="T16" s="14"/>
      <c r="U16" s="22"/>
      <c r="V16" s="15">
        <v>280481800</v>
      </c>
      <c r="W16" s="15">
        <v>280481800</v>
      </c>
      <c r="X16" s="14"/>
      <c r="Y16" s="22"/>
      <c r="Z16" s="15">
        <v>280481800</v>
      </c>
      <c r="AA16" s="15">
        <v>280481800</v>
      </c>
      <c r="AB16" s="14"/>
      <c r="AC16" s="22"/>
      <c r="AD16" s="15">
        <v>280481800</v>
      </c>
      <c r="AE16" s="15">
        <v>280481800</v>
      </c>
      <c r="AF16" s="14"/>
      <c r="AG16" s="22"/>
      <c r="AH16" s="15"/>
      <c r="AI16" s="15"/>
      <c r="AJ16" s="14"/>
      <c r="AK16" s="22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8">
        <f t="shared" si="0"/>
        <v>841445400</v>
      </c>
      <c r="BY16" s="15">
        <f t="shared" si="0"/>
        <v>841445400</v>
      </c>
      <c r="BZ16" s="15"/>
      <c r="CA16" s="12" t="s">
        <v>42</v>
      </c>
    </row>
    <row r="17" spans="1:79" ht="42" x14ac:dyDescent="0.35">
      <c r="A17" s="10" t="s">
        <v>455</v>
      </c>
      <c r="B17" s="10" t="s">
        <v>424</v>
      </c>
      <c r="C17" s="10" t="s">
        <v>417</v>
      </c>
      <c r="D17" s="11" t="s">
        <v>418</v>
      </c>
      <c r="E17" s="11" t="s">
        <v>418</v>
      </c>
      <c r="F17" s="11" t="s">
        <v>419</v>
      </c>
      <c r="G17" s="12" t="s">
        <v>135</v>
      </c>
      <c r="H17" s="12" t="s">
        <v>39</v>
      </c>
      <c r="I17" s="12">
        <v>0</v>
      </c>
      <c r="J17" s="21" t="s">
        <v>168</v>
      </c>
      <c r="K17" s="13" t="s">
        <v>40</v>
      </c>
      <c r="L17" s="13"/>
      <c r="M17" s="34"/>
      <c r="N17" s="21" t="s">
        <v>214</v>
      </c>
      <c r="O17" s="33">
        <v>46082</v>
      </c>
      <c r="P17" s="12">
        <v>0</v>
      </c>
      <c r="Q17" s="12">
        <v>100</v>
      </c>
      <c r="R17" s="12">
        <v>0</v>
      </c>
      <c r="S17" s="12" t="s">
        <v>134</v>
      </c>
      <c r="T17" s="14"/>
      <c r="U17" s="22"/>
      <c r="V17" s="15">
        <v>373410000</v>
      </c>
      <c r="W17" s="15">
        <v>373410000</v>
      </c>
      <c r="X17" s="14"/>
      <c r="Y17" s="22"/>
      <c r="Z17" s="15">
        <v>199152000</v>
      </c>
      <c r="AA17" s="15">
        <v>199152000</v>
      </c>
      <c r="AB17" s="14"/>
      <c r="AC17" s="22"/>
      <c r="AD17" s="15">
        <v>99576000</v>
      </c>
      <c r="AE17" s="15">
        <v>99576000</v>
      </c>
      <c r="AF17" s="14"/>
      <c r="AG17" s="22"/>
      <c r="AH17" s="15">
        <v>24894000</v>
      </c>
      <c r="AI17" s="15">
        <v>24894000</v>
      </c>
      <c r="AJ17" s="14"/>
      <c r="AK17" s="22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8">
        <f t="shared" si="0"/>
        <v>697032000</v>
      </c>
      <c r="BY17" s="15">
        <f t="shared" si="0"/>
        <v>697032000</v>
      </c>
      <c r="BZ17" s="15"/>
      <c r="CA17" s="12" t="s">
        <v>42</v>
      </c>
    </row>
    <row r="18" spans="1:79" ht="63" x14ac:dyDescent="0.35">
      <c r="A18" s="10" t="s">
        <v>456</v>
      </c>
      <c r="B18" s="10" t="s">
        <v>578</v>
      </c>
      <c r="C18" s="10" t="s">
        <v>131</v>
      </c>
      <c r="D18" s="11" t="s">
        <v>132</v>
      </c>
      <c r="E18" s="11" t="s">
        <v>132</v>
      </c>
      <c r="F18" s="11" t="s">
        <v>444</v>
      </c>
      <c r="G18" s="12" t="s">
        <v>135</v>
      </c>
      <c r="H18" s="12" t="s">
        <v>39</v>
      </c>
      <c r="I18" s="12">
        <v>0</v>
      </c>
      <c r="J18" s="21" t="s">
        <v>214</v>
      </c>
      <c r="K18" s="13" t="s">
        <v>344</v>
      </c>
      <c r="L18" s="13"/>
      <c r="M18" s="34">
        <v>45992</v>
      </c>
      <c r="N18" s="21"/>
      <c r="O18" s="33"/>
      <c r="P18" s="12">
        <v>0</v>
      </c>
      <c r="Q18" s="12">
        <v>100</v>
      </c>
      <c r="R18" s="12">
        <v>0</v>
      </c>
      <c r="S18" s="12" t="s">
        <v>134</v>
      </c>
      <c r="T18" s="14"/>
      <c r="U18" s="22"/>
      <c r="V18" s="15">
        <v>1345230000</v>
      </c>
      <c r="W18" s="15">
        <v>1345230000</v>
      </c>
      <c r="X18" s="14"/>
      <c r="Y18" s="22"/>
      <c r="Z18" s="15">
        <v>1121025000</v>
      </c>
      <c r="AA18" s="15">
        <v>1121025000</v>
      </c>
      <c r="AB18" s="14"/>
      <c r="AC18" s="22"/>
      <c r="AD18" s="15">
        <v>1121025000</v>
      </c>
      <c r="AE18" s="15">
        <v>1121025000</v>
      </c>
      <c r="AF18" s="14"/>
      <c r="AG18" s="22"/>
      <c r="AH18" s="15"/>
      <c r="AI18" s="15"/>
      <c r="AJ18" s="14"/>
      <c r="AK18" s="22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8">
        <f t="shared" si="0"/>
        <v>3587280000</v>
      </c>
      <c r="BY18" s="15">
        <f t="shared" si="0"/>
        <v>3587280000</v>
      </c>
      <c r="BZ18" s="15"/>
      <c r="CA18" s="12" t="s">
        <v>42</v>
      </c>
    </row>
    <row r="19" spans="1:79" ht="63" x14ac:dyDescent="0.35">
      <c r="A19" s="10" t="s">
        <v>575</v>
      </c>
      <c r="B19" s="10" t="s">
        <v>576</v>
      </c>
      <c r="C19" s="10" t="s">
        <v>131</v>
      </c>
      <c r="D19" s="11" t="s">
        <v>132</v>
      </c>
      <c r="E19" s="11" t="s">
        <v>132</v>
      </c>
      <c r="F19" s="11" t="s">
        <v>577</v>
      </c>
      <c r="G19" s="12" t="s">
        <v>135</v>
      </c>
      <c r="H19" s="12" t="s">
        <v>39</v>
      </c>
      <c r="I19" s="12">
        <v>0</v>
      </c>
      <c r="J19" s="21" t="s">
        <v>214</v>
      </c>
      <c r="K19" s="13" t="s">
        <v>344</v>
      </c>
      <c r="L19" s="13"/>
      <c r="M19" s="34">
        <v>46113</v>
      </c>
      <c r="N19" s="21"/>
      <c r="O19" s="33"/>
      <c r="P19" s="12">
        <v>0</v>
      </c>
      <c r="Q19" s="12">
        <v>100</v>
      </c>
      <c r="R19" s="12">
        <v>0</v>
      </c>
      <c r="S19" s="12" t="s">
        <v>134</v>
      </c>
      <c r="T19" s="14"/>
      <c r="U19" s="22"/>
      <c r="V19" s="15">
        <v>1356126534.3050001</v>
      </c>
      <c r="W19" s="15">
        <v>1356126534.3050001</v>
      </c>
      <c r="X19" s="14"/>
      <c r="Y19" s="22"/>
      <c r="Z19" s="15">
        <v>1356126534.3050001</v>
      </c>
      <c r="AA19" s="15">
        <v>1356126534.3050001</v>
      </c>
      <c r="AB19" s="14"/>
      <c r="AC19" s="22"/>
      <c r="AD19" s="15">
        <v>1356126534.3050001</v>
      </c>
      <c r="AE19" s="15">
        <v>1356126534.3050001</v>
      </c>
      <c r="AF19" s="14"/>
      <c r="AG19" s="22"/>
      <c r="AH19" s="15"/>
      <c r="AI19" s="15"/>
      <c r="AJ19" s="14"/>
      <c r="AK19" s="22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8">
        <f t="shared" si="0"/>
        <v>4068379602.915</v>
      </c>
      <c r="BY19" s="15">
        <f t="shared" si="0"/>
        <v>4068379602.915</v>
      </c>
      <c r="BZ19" s="15"/>
      <c r="CA19" s="12" t="s">
        <v>42</v>
      </c>
    </row>
    <row r="20" spans="1:79" ht="63" x14ac:dyDescent="0.35">
      <c r="A20" s="10" t="s">
        <v>583</v>
      </c>
      <c r="B20" s="10" t="s">
        <v>596</v>
      </c>
      <c r="C20" s="10" t="s">
        <v>131</v>
      </c>
      <c r="D20" s="11" t="s">
        <v>132</v>
      </c>
      <c r="E20" s="11" t="s">
        <v>132</v>
      </c>
      <c r="F20" s="11" t="s">
        <v>590</v>
      </c>
      <c r="G20" s="12" t="s">
        <v>135</v>
      </c>
      <c r="H20" s="12" t="s">
        <v>39</v>
      </c>
      <c r="I20" s="12">
        <v>0</v>
      </c>
      <c r="J20" s="21" t="s">
        <v>214</v>
      </c>
      <c r="K20" s="13" t="s">
        <v>293</v>
      </c>
      <c r="L20" s="13"/>
      <c r="M20" s="34">
        <v>45992</v>
      </c>
      <c r="N20" s="21"/>
      <c r="O20" s="33"/>
      <c r="P20" s="12">
        <v>0</v>
      </c>
      <c r="Q20" s="12">
        <v>100</v>
      </c>
      <c r="R20" s="12">
        <v>0</v>
      </c>
      <c r="S20" s="12" t="s">
        <v>134</v>
      </c>
      <c r="T20" s="14"/>
      <c r="U20" s="22"/>
      <c r="V20" s="15">
        <v>49937000</v>
      </c>
      <c r="W20" s="15">
        <v>49937000</v>
      </c>
      <c r="X20" s="14"/>
      <c r="Y20" s="22"/>
      <c r="Z20" s="15">
        <v>49937000</v>
      </c>
      <c r="AA20" s="15">
        <v>49937000</v>
      </c>
      <c r="AB20" s="14"/>
      <c r="AC20" s="22"/>
      <c r="AD20" s="15">
        <v>49937000</v>
      </c>
      <c r="AE20" s="15">
        <v>49937000</v>
      </c>
      <c r="AF20" s="14"/>
      <c r="AG20" s="22"/>
      <c r="AH20" s="15"/>
      <c r="AI20" s="15"/>
      <c r="AJ20" s="14"/>
      <c r="AK20" s="22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8">
        <f t="shared" si="0"/>
        <v>149811000</v>
      </c>
      <c r="BY20" s="15">
        <f t="shared" si="0"/>
        <v>149811000</v>
      </c>
      <c r="BZ20" s="15"/>
      <c r="CA20" s="12" t="s">
        <v>42</v>
      </c>
    </row>
    <row r="21" spans="1:79" ht="63" x14ac:dyDescent="0.35">
      <c r="A21" s="10" t="s">
        <v>694</v>
      </c>
      <c r="B21" s="10" t="s">
        <v>695</v>
      </c>
      <c r="C21" s="10" t="s">
        <v>131</v>
      </c>
      <c r="D21" s="11" t="s">
        <v>132</v>
      </c>
      <c r="E21" s="11" t="s">
        <v>132</v>
      </c>
      <c r="F21" s="11" t="s">
        <v>693</v>
      </c>
      <c r="G21" s="12" t="s">
        <v>135</v>
      </c>
      <c r="H21" s="12" t="s">
        <v>39</v>
      </c>
      <c r="I21" s="12">
        <v>0</v>
      </c>
      <c r="J21" s="21" t="s">
        <v>212</v>
      </c>
      <c r="K21" s="13" t="s">
        <v>223</v>
      </c>
      <c r="L21" s="13"/>
      <c r="M21" s="34"/>
      <c r="N21" s="21" t="s">
        <v>212</v>
      </c>
      <c r="O21" s="33">
        <v>45627</v>
      </c>
      <c r="P21" s="12"/>
      <c r="Q21" s="12"/>
      <c r="R21" s="12"/>
      <c r="S21" s="12" t="s">
        <v>134</v>
      </c>
      <c r="T21" s="14"/>
      <c r="U21" s="22"/>
      <c r="V21" s="15">
        <v>11166250</v>
      </c>
      <c r="W21" s="15">
        <v>11166250</v>
      </c>
      <c r="X21" s="14"/>
      <c r="Y21" s="22"/>
      <c r="Z21" s="15">
        <v>11166250</v>
      </c>
      <c r="AA21" s="15">
        <v>11166250</v>
      </c>
      <c r="AB21" s="14"/>
      <c r="AC21" s="22"/>
      <c r="AD21" s="15"/>
      <c r="AE21" s="15"/>
      <c r="AF21" s="14"/>
      <c r="AG21" s="22"/>
      <c r="AH21" s="15"/>
      <c r="AI21" s="15"/>
      <c r="AJ21" s="14"/>
      <c r="AK21" s="22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8">
        <f t="shared" si="0"/>
        <v>22332500</v>
      </c>
      <c r="BY21" s="15">
        <f t="shared" si="0"/>
        <v>22332500</v>
      </c>
      <c r="BZ21" s="15"/>
      <c r="CA21" s="12" t="s">
        <v>42</v>
      </c>
    </row>
    <row r="22" spans="1:79" ht="31.5" x14ac:dyDescent="0.35">
      <c r="A22" s="10" t="s">
        <v>747</v>
      </c>
      <c r="B22" s="10" t="s">
        <v>800</v>
      </c>
      <c r="C22" s="10" t="s">
        <v>748</v>
      </c>
      <c r="D22" s="11" t="s">
        <v>749</v>
      </c>
      <c r="E22" s="11" t="s">
        <v>750</v>
      </c>
      <c r="F22" s="11" t="s">
        <v>751</v>
      </c>
      <c r="G22" s="12" t="s">
        <v>135</v>
      </c>
      <c r="H22" s="12" t="s">
        <v>39</v>
      </c>
      <c r="I22" s="12">
        <v>80</v>
      </c>
      <c r="J22" s="21" t="s">
        <v>176</v>
      </c>
      <c r="K22" s="13" t="s">
        <v>267</v>
      </c>
      <c r="L22" s="13"/>
      <c r="M22" s="34">
        <v>45992</v>
      </c>
      <c r="N22" s="21"/>
      <c r="O22" s="33"/>
      <c r="P22" s="12">
        <v>0</v>
      </c>
      <c r="Q22" s="12">
        <v>100</v>
      </c>
      <c r="R22" s="12">
        <v>0</v>
      </c>
      <c r="S22" s="12" t="s">
        <v>134</v>
      </c>
      <c r="T22" s="14"/>
      <c r="U22" s="22"/>
      <c r="V22" s="15">
        <v>4639040</v>
      </c>
      <c r="W22" s="15">
        <v>5195724.8000000007</v>
      </c>
      <c r="X22" s="14"/>
      <c r="Y22" s="22"/>
      <c r="Z22" s="15">
        <v>9741984</v>
      </c>
      <c r="AA22" s="15">
        <v>10911022.080000002</v>
      </c>
      <c r="AB22" s="14"/>
      <c r="AC22" s="22"/>
      <c r="AD22" s="15">
        <v>13920599.279999999</v>
      </c>
      <c r="AE22" s="15">
        <v>15591071.193600001</v>
      </c>
      <c r="AF22" s="14"/>
      <c r="AG22" s="22"/>
      <c r="AH22" s="15"/>
      <c r="AI22" s="15"/>
      <c r="AJ22" s="14"/>
      <c r="AK22" s="22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8">
        <f t="shared" si="0"/>
        <v>28301623.280000001</v>
      </c>
      <c r="BY22" s="15">
        <f>W22+AA22+AE22+AI22+AM22</f>
        <v>31697818.073600002</v>
      </c>
      <c r="BZ22" s="15"/>
      <c r="CA22" s="12" t="s">
        <v>42</v>
      </c>
    </row>
    <row r="23" spans="1:79" ht="52.5" x14ac:dyDescent="0.35">
      <c r="A23" s="10" t="s">
        <v>752</v>
      </c>
      <c r="B23" s="10" t="s">
        <v>753</v>
      </c>
      <c r="C23" s="10" t="s">
        <v>754</v>
      </c>
      <c r="D23" s="11" t="s">
        <v>755</v>
      </c>
      <c r="E23" s="11" t="s">
        <v>756</v>
      </c>
      <c r="F23" s="11" t="s">
        <v>757</v>
      </c>
      <c r="G23" s="12" t="s">
        <v>135</v>
      </c>
      <c r="H23" s="12" t="s">
        <v>39</v>
      </c>
      <c r="I23" s="12">
        <v>100</v>
      </c>
      <c r="J23" s="21" t="s">
        <v>724</v>
      </c>
      <c r="K23" s="13" t="s">
        <v>152</v>
      </c>
      <c r="L23" s="13"/>
      <c r="M23" s="34">
        <v>45627</v>
      </c>
      <c r="N23" s="21"/>
      <c r="O23" s="33"/>
      <c r="P23" s="12">
        <v>0</v>
      </c>
      <c r="Q23" s="12">
        <v>100</v>
      </c>
      <c r="R23" s="12">
        <v>0</v>
      </c>
      <c r="S23" s="12" t="s">
        <v>134</v>
      </c>
      <c r="T23" s="14"/>
      <c r="U23" s="22"/>
      <c r="V23" s="15">
        <v>3000000</v>
      </c>
      <c r="W23" s="15">
        <v>3360000.0000000005</v>
      </c>
      <c r="X23" s="14"/>
      <c r="Y23" s="22"/>
      <c r="Z23" s="15">
        <v>990000</v>
      </c>
      <c r="AA23" s="15">
        <v>1108800</v>
      </c>
      <c r="AB23" s="14"/>
      <c r="AC23" s="22"/>
      <c r="AD23" s="15"/>
      <c r="AE23" s="15"/>
      <c r="AF23" s="14"/>
      <c r="AG23" s="22"/>
      <c r="AH23" s="15"/>
      <c r="AI23" s="15"/>
      <c r="AJ23" s="14"/>
      <c r="AK23" s="22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8">
        <f t="shared" si="0"/>
        <v>3990000</v>
      </c>
      <c r="BY23" s="15">
        <f t="shared" si="0"/>
        <v>4468800</v>
      </c>
      <c r="BZ23" s="15"/>
      <c r="CA23" s="12" t="s">
        <v>42</v>
      </c>
    </row>
    <row r="24" spans="1:79" ht="63" x14ac:dyDescent="0.35">
      <c r="A24" s="10" t="s">
        <v>784</v>
      </c>
      <c r="B24" s="10" t="s">
        <v>789</v>
      </c>
      <c r="C24" s="10" t="s">
        <v>131</v>
      </c>
      <c r="D24" s="11" t="s">
        <v>132</v>
      </c>
      <c r="E24" s="11" t="s">
        <v>132</v>
      </c>
      <c r="F24" s="11" t="s">
        <v>785</v>
      </c>
      <c r="G24" s="12" t="s">
        <v>135</v>
      </c>
      <c r="H24" s="12" t="s">
        <v>39</v>
      </c>
      <c r="I24" s="12">
        <v>0</v>
      </c>
      <c r="J24" s="21" t="s">
        <v>176</v>
      </c>
      <c r="K24" s="13" t="s">
        <v>344</v>
      </c>
      <c r="L24" s="13"/>
      <c r="M24" s="34">
        <v>45627</v>
      </c>
      <c r="N24" s="21"/>
      <c r="O24" s="33"/>
      <c r="P24" s="12">
        <v>0</v>
      </c>
      <c r="Q24" s="12">
        <v>100</v>
      </c>
      <c r="R24" s="12">
        <v>0</v>
      </c>
      <c r="S24" s="12" t="s">
        <v>134</v>
      </c>
      <c r="T24" s="14"/>
      <c r="U24" s="22"/>
      <c r="V24" s="15">
        <v>498462390.5</v>
      </c>
      <c r="W24" s="15">
        <v>498462390.5</v>
      </c>
      <c r="X24" s="14"/>
      <c r="Y24" s="22"/>
      <c r="Z24" s="15">
        <v>538916784.5</v>
      </c>
      <c r="AA24" s="15">
        <v>538916784.5</v>
      </c>
      <c r="AB24" s="14"/>
      <c r="AC24" s="22"/>
      <c r="AD24" s="15"/>
      <c r="AE24" s="15"/>
      <c r="AF24" s="14"/>
      <c r="AG24" s="22"/>
      <c r="AH24" s="15"/>
      <c r="AI24" s="15"/>
      <c r="AJ24" s="14"/>
      <c r="AK24" s="22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8">
        <f t="shared" si="0"/>
        <v>1037379175</v>
      </c>
      <c r="BY24" s="15">
        <f t="shared" si="0"/>
        <v>1037379175</v>
      </c>
      <c r="BZ24" s="15"/>
      <c r="CA24" s="12" t="s">
        <v>42</v>
      </c>
    </row>
    <row r="25" spans="1:79" ht="63" x14ac:dyDescent="0.35">
      <c r="A25" s="10" t="s">
        <v>796</v>
      </c>
      <c r="B25" s="10" t="s">
        <v>1131</v>
      </c>
      <c r="C25" s="10" t="s">
        <v>797</v>
      </c>
      <c r="D25" s="11" t="s">
        <v>798</v>
      </c>
      <c r="E25" s="11" t="s">
        <v>798</v>
      </c>
      <c r="F25" s="11" t="s">
        <v>799</v>
      </c>
      <c r="G25" s="12" t="s">
        <v>135</v>
      </c>
      <c r="H25" s="12" t="s">
        <v>39</v>
      </c>
      <c r="I25" s="12">
        <v>0</v>
      </c>
      <c r="J25" s="21" t="s">
        <v>176</v>
      </c>
      <c r="K25" s="13" t="s">
        <v>133</v>
      </c>
      <c r="L25" s="13"/>
      <c r="M25" s="34">
        <v>45992</v>
      </c>
      <c r="N25" s="21"/>
      <c r="O25" s="33"/>
      <c r="P25" s="12">
        <v>0</v>
      </c>
      <c r="Q25" s="12">
        <v>100</v>
      </c>
      <c r="R25" s="12">
        <v>0</v>
      </c>
      <c r="S25" s="12" t="s">
        <v>134</v>
      </c>
      <c r="T25" s="14"/>
      <c r="U25" s="22"/>
      <c r="V25" s="15">
        <v>11600000</v>
      </c>
      <c r="W25" s="15">
        <v>11600000</v>
      </c>
      <c r="X25" s="14"/>
      <c r="Y25" s="22"/>
      <c r="Z25" s="15">
        <v>69600000</v>
      </c>
      <c r="AA25" s="15">
        <v>69600000</v>
      </c>
      <c r="AB25" s="14"/>
      <c r="AC25" s="22"/>
      <c r="AD25" s="15">
        <v>69600000</v>
      </c>
      <c r="AE25" s="15">
        <v>69600000</v>
      </c>
      <c r="AF25" s="14"/>
      <c r="AG25" s="22"/>
      <c r="AH25" s="15"/>
      <c r="AI25" s="15"/>
      <c r="AJ25" s="14"/>
      <c r="AK25" s="22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8">
        <f t="shared" si="0"/>
        <v>150800000</v>
      </c>
      <c r="BY25" s="15">
        <f t="shared" si="0"/>
        <v>150800000</v>
      </c>
      <c r="BZ25" s="15"/>
      <c r="CA25" s="12" t="s">
        <v>42</v>
      </c>
    </row>
    <row r="26" spans="1:79" ht="63" x14ac:dyDescent="0.35">
      <c r="A26" s="10" t="s">
        <v>883</v>
      </c>
      <c r="B26" s="10" t="s">
        <v>884</v>
      </c>
      <c r="C26" s="10" t="s">
        <v>131</v>
      </c>
      <c r="D26" s="11" t="s">
        <v>132</v>
      </c>
      <c r="E26" s="11" t="s">
        <v>132</v>
      </c>
      <c r="F26" s="11" t="s">
        <v>885</v>
      </c>
      <c r="G26" s="12" t="s">
        <v>135</v>
      </c>
      <c r="H26" s="12" t="s">
        <v>39</v>
      </c>
      <c r="I26" s="12">
        <v>0</v>
      </c>
      <c r="J26" s="21" t="s">
        <v>169</v>
      </c>
      <c r="K26" s="13" t="s">
        <v>344</v>
      </c>
      <c r="L26" s="13"/>
      <c r="M26" s="34">
        <v>45627</v>
      </c>
      <c r="N26" s="21"/>
      <c r="O26" s="33"/>
      <c r="P26" s="12">
        <v>0</v>
      </c>
      <c r="Q26" s="12">
        <v>100</v>
      </c>
      <c r="R26" s="12">
        <v>0</v>
      </c>
      <c r="S26" s="12" t="s">
        <v>134</v>
      </c>
      <c r="T26" s="14"/>
      <c r="U26" s="22"/>
      <c r="V26" s="15">
        <v>390706600</v>
      </c>
      <c r="W26" s="15">
        <v>390706600</v>
      </c>
      <c r="X26" s="14"/>
      <c r="Y26" s="22"/>
      <c r="Z26" s="15">
        <v>36344800</v>
      </c>
      <c r="AA26" s="15">
        <v>36344800</v>
      </c>
      <c r="AB26" s="14"/>
      <c r="AC26" s="22"/>
      <c r="AD26" s="15"/>
      <c r="AE26" s="15"/>
      <c r="AF26" s="14"/>
      <c r="AG26" s="22"/>
      <c r="AH26" s="15"/>
      <c r="AI26" s="15"/>
      <c r="AJ26" s="14"/>
      <c r="AK26" s="22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8">
        <f t="shared" si="0"/>
        <v>427051400</v>
      </c>
      <c r="BY26" s="15">
        <f t="shared" si="0"/>
        <v>427051400</v>
      </c>
      <c r="BZ26" s="15"/>
      <c r="CA26" s="12" t="s">
        <v>42</v>
      </c>
    </row>
    <row r="27" spans="1:79" ht="63" x14ac:dyDescent="0.35">
      <c r="A27" s="10" t="s">
        <v>1018</v>
      </c>
      <c r="B27" s="10" t="s">
        <v>1217</v>
      </c>
      <c r="C27" s="10" t="s">
        <v>131</v>
      </c>
      <c r="D27" s="11" t="s">
        <v>132</v>
      </c>
      <c r="E27" s="11" t="s">
        <v>132</v>
      </c>
      <c r="F27" s="11" t="s">
        <v>1019</v>
      </c>
      <c r="G27" s="12" t="s">
        <v>135</v>
      </c>
      <c r="H27" s="12" t="s">
        <v>39</v>
      </c>
      <c r="I27" s="12">
        <v>0</v>
      </c>
      <c r="J27" s="21" t="s">
        <v>167</v>
      </c>
      <c r="K27" s="13" t="s">
        <v>1020</v>
      </c>
      <c r="L27" s="13"/>
      <c r="M27" s="34"/>
      <c r="N27" s="21" t="s">
        <v>167</v>
      </c>
      <c r="O27" s="33">
        <v>46722</v>
      </c>
      <c r="P27" s="12">
        <v>0</v>
      </c>
      <c r="Q27" s="12">
        <v>100</v>
      </c>
      <c r="R27" s="12">
        <v>0</v>
      </c>
      <c r="S27" s="12" t="s">
        <v>134</v>
      </c>
      <c r="T27" s="14"/>
      <c r="U27" s="22"/>
      <c r="V27" s="15">
        <v>7725000</v>
      </c>
      <c r="W27" s="15">
        <v>7725000</v>
      </c>
      <c r="X27" s="14"/>
      <c r="Y27" s="22"/>
      <c r="Z27" s="15">
        <v>26265000</v>
      </c>
      <c r="AA27" s="15">
        <v>26265000</v>
      </c>
      <c r="AB27" s="14"/>
      <c r="AC27" s="22"/>
      <c r="AD27" s="15">
        <v>27810000</v>
      </c>
      <c r="AE27" s="15">
        <v>27810000</v>
      </c>
      <c r="AF27" s="14"/>
      <c r="AG27" s="22"/>
      <c r="AH27" s="15">
        <v>29870000</v>
      </c>
      <c r="AI27" s="15">
        <v>29870000</v>
      </c>
      <c r="AJ27" s="14"/>
      <c r="AK27" s="22"/>
      <c r="AL27" s="15">
        <v>31930000</v>
      </c>
      <c r="AM27" s="15">
        <v>31930000</v>
      </c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8">
        <f t="shared" si="0"/>
        <v>123600000</v>
      </c>
      <c r="BY27" s="15">
        <f t="shared" si="0"/>
        <v>123600000</v>
      </c>
      <c r="BZ27" s="15"/>
      <c r="CA27" s="12" t="s">
        <v>42</v>
      </c>
    </row>
    <row r="28" spans="1:79" ht="42" x14ac:dyDescent="0.35">
      <c r="A28" s="10" t="s">
        <v>1132</v>
      </c>
      <c r="B28" s="10" t="s">
        <v>1149</v>
      </c>
      <c r="C28" s="10" t="s">
        <v>1133</v>
      </c>
      <c r="D28" s="11" t="s">
        <v>1134</v>
      </c>
      <c r="E28" s="11" t="s">
        <v>1134</v>
      </c>
      <c r="F28" s="11" t="s">
        <v>1135</v>
      </c>
      <c r="G28" s="12" t="s">
        <v>135</v>
      </c>
      <c r="H28" s="12" t="s">
        <v>39</v>
      </c>
      <c r="I28" s="12">
        <v>0</v>
      </c>
      <c r="J28" s="21" t="s">
        <v>1028</v>
      </c>
      <c r="K28" s="13" t="s">
        <v>40</v>
      </c>
      <c r="L28" s="13"/>
      <c r="M28" s="34">
        <v>46357</v>
      </c>
      <c r="N28" s="21"/>
      <c r="O28" s="33"/>
      <c r="P28" s="12">
        <v>0</v>
      </c>
      <c r="Q28" s="12">
        <v>100</v>
      </c>
      <c r="R28" s="12">
        <v>0</v>
      </c>
      <c r="S28" s="12" t="s">
        <v>134</v>
      </c>
      <c r="T28" s="14"/>
      <c r="U28" s="22"/>
      <c r="V28" s="15">
        <v>12672000</v>
      </c>
      <c r="W28" s="15">
        <v>12672000</v>
      </c>
      <c r="X28" s="14"/>
      <c r="Y28" s="22"/>
      <c r="Z28" s="15">
        <v>101135000</v>
      </c>
      <c r="AA28" s="15">
        <v>101135000</v>
      </c>
      <c r="AB28" s="14"/>
      <c r="AC28" s="22"/>
      <c r="AD28" s="15">
        <v>76266665</v>
      </c>
      <c r="AE28" s="15">
        <v>76266665</v>
      </c>
      <c r="AF28" s="14"/>
      <c r="AG28" s="22"/>
      <c r="AH28" s="15">
        <v>79333350</v>
      </c>
      <c r="AI28" s="15">
        <v>79333350</v>
      </c>
      <c r="AJ28" s="14"/>
      <c r="AK28" s="22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8">
        <f t="shared" si="0"/>
        <v>269407015</v>
      </c>
      <c r="BY28" s="15">
        <f t="shared" si="0"/>
        <v>269407015</v>
      </c>
      <c r="BZ28" s="15"/>
      <c r="CA28" s="12" t="s">
        <v>42</v>
      </c>
    </row>
    <row r="29" spans="1:79" ht="63" x14ac:dyDescent="0.35">
      <c r="A29" s="10" t="s">
        <v>1136</v>
      </c>
      <c r="B29" s="10" t="s">
        <v>1137</v>
      </c>
      <c r="C29" s="10" t="s">
        <v>131</v>
      </c>
      <c r="D29" s="11" t="s">
        <v>132</v>
      </c>
      <c r="E29" s="11" t="s">
        <v>132</v>
      </c>
      <c r="F29" s="11" t="s">
        <v>1138</v>
      </c>
      <c r="G29" s="12" t="s">
        <v>135</v>
      </c>
      <c r="H29" s="12" t="s">
        <v>39</v>
      </c>
      <c r="I29" s="12">
        <v>0</v>
      </c>
      <c r="J29" s="21" t="s">
        <v>175</v>
      </c>
      <c r="K29" s="13" t="s">
        <v>344</v>
      </c>
      <c r="L29" s="13"/>
      <c r="M29" s="34">
        <v>46357</v>
      </c>
      <c r="N29" s="21"/>
      <c r="O29" s="33"/>
      <c r="P29" s="12">
        <v>0</v>
      </c>
      <c r="Q29" s="12">
        <v>100</v>
      </c>
      <c r="R29" s="12">
        <v>0</v>
      </c>
      <c r="S29" s="12" t="s">
        <v>134</v>
      </c>
      <c r="T29" s="14"/>
      <c r="U29" s="22"/>
      <c r="V29" s="15">
        <v>0</v>
      </c>
      <c r="W29" s="15">
        <v>0</v>
      </c>
      <c r="X29" s="14"/>
      <c r="Y29" s="22"/>
      <c r="Z29" s="15">
        <v>463530960</v>
      </c>
      <c r="AA29" s="15">
        <v>463530960</v>
      </c>
      <c r="AB29" s="14"/>
      <c r="AC29" s="22"/>
      <c r="AD29" s="15">
        <v>451444460</v>
      </c>
      <c r="AE29" s="15">
        <v>451444460</v>
      </c>
      <c r="AF29" s="14"/>
      <c r="AG29" s="22"/>
      <c r="AH29" s="15">
        <v>447187160</v>
      </c>
      <c r="AI29" s="15">
        <v>447187160</v>
      </c>
      <c r="AJ29" s="14"/>
      <c r="AK29" s="22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8">
        <f t="shared" si="0"/>
        <v>1362162580</v>
      </c>
      <c r="BY29" s="15">
        <f t="shared" si="0"/>
        <v>1362162580</v>
      </c>
      <c r="BZ29" s="15"/>
      <c r="CA29" s="12" t="s">
        <v>42</v>
      </c>
    </row>
    <row r="30" spans="1:79" ht="42" x14ac:dyDescent="0.35">
      <c r="A30" s="10" t="s">
        <v>1168</v>
      </c>
      <c r="B30" s="10" t="s">
        <v>1175</v>
      </c>
      <c r="C30" s="10" t="s">
        <v>1169</v>
      </c>
      <c r="D30" s="11" t="s">
        <v>1170</v>
      </c>
      <c r="E30" s="11" t="s">
        <v>1170</v>
      </c>
      <c r="F30" s="11" t="s">
        <v>1172</v>
      </c>
      <c r="G30" s="12" t="s">
        <v>135</v>
      </c>
      <c r="H30" s="12" t="s">
        <v>39</v>
      </c>
      <c r="I30" s="12">
        <v>0</v>
      </c>
      <c r="J30" s="21" t="s">
        <v>1028</v>
      </c>
      <c r="K30" s="13" t="s">
        <v>344</v>
      </c>
      <c r="L30" s="13"/>
      <c r="M30" s="34" t="s">
        <v>1174</v>
      </c>
      <c r="N30" s="21"/>
      <c r="O30" s="33"/>
      <c r="P30" s="12">
        <v>0</v>
      </c>
      <c r="Q30" s="12">
        <v>100</v>
      </c>
      <c r="R30" s="12">
        <v>0</v>
      </c>
      <c r="S30" s="12" t="s">
        <v>134</v>
      </c>
      <c r="T30" s="14"/>
      <c r="U30" s="22"/>
      <c r="V30" s="15">
        <v>0</v>
      </c>
      <c r="W30" s="15">
        <v>0</v>
      </c>
      <c r="X30" s="14"/>
      <c r="Y30" s="22"/>
      <c r="Z30" s="15">
        <v>2777291963.276</v>
      </c>
      <c r="AA30" s="15">
        <v>2777291963.276</v>
      </c>
      <c r="AB30" s="14"/>
      <c r="AC30" s="22"/>
      <c r="AD30" s="15">
        <v>2777291963.276</v>
      </c>
      <c r="AE30" s="15">
        <v>2777291963.276</v>
      </c>
      <c r="AF30" s="14"/>
      <c r="AG30" s="22"/>
      <c r="AH30" s="15">
        <v>2777291963.276</v>
      </c>
      <c r="AI30" s="15">
        <v>2777291963.276</v>
      </c>
      <c r="AJ30" s="14"/>
      <c r="AK30" s="22"/>
      <c r="AL30" s="15">
        <v>2777291963.276</v>
      </c>
      <c r="AM30" s="15">
        <v>2777291963.276</v>
      </c>
      <c r="AN30" s="15"/>
      <c r="AO30" s="15"/>
      <c r="AP30" s="15">
        <v>2777291963.276</v>
      </c>
      <c r="AQ30" s="15">
        <v>2777291963.276</v>
      </c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8">
        <f t="shared" ref="BX30:BY33" si="1">V30+Z30+AD30+AH30+AL30+AP30</f>
        <v>13886459816.380001</v>
      </c>
      <c r="BY30" s="15">
        <f t="shared" si="1"/>
        <v>13886459816.380001</v>
      </c>
      <c r="BZ30" s="15"/>
      <c r="CA30" s="12" t="s">
        <v>42</v>
      </c>
    </row>
    <row r="31" spans="1:79" ht="42" x14ac:dyDescent="0.35">
      <c r="A31" s="10" t="s">
        <v>1171</v>
      </c>
      <c r="B31" s="10" t="s">
        <v>1176</v>
      </c>
      <c r="C31" s="10" t="s">
        <v>1169</v>
      </c>
      <c r="D31" s="11" t="s">
        <v>1170</v>
      </c>
      <c r="E31" s="11" t="s">
        <v>1170</v>
      </c>
      <c r="F31" s="11" t="s">
        <v>1173</v>
      </c>
      <c r="G31" s="12" t="s">
        <v>135</v>
      </c>
      <c r="H31" s="12" t="s">
        <v>39</v>
      </c>
      <c r="I31" s="12">
        <v>0</v>
      </c>
      <c r="J31" s="21" t="s">
        <v>1028</v>
      </c>
      <c r="K31" s="13" t="s">
        <v>344</v>
      </c>
      <c r="L31" s="13"/>
      <c r="M31" s="34" t="s">
        <v>1174</v>
      </c>
      <c r="N31" s="21"/>
      <c r="O31" s="33"/>
      <c r="P31" s="12">
        <v>0</v>
      </c>
      <c r="Q31" s="12">
        <v>100</v>
      </c>
      <c r="R31" s="12">
        <v>0</v>
      </c>
      <c r="S31" s="12" t="s">
        <v>134</v>
      </c>
      <c r="T31" s="14"/>
      <c r="U31" s="22"/>
      <c r="V31" s="15">
        <v>0</v>
      </c>
      <c r="W31" s="15">
        <v>0</v>
      </c>
      <c r="X31" s="14"/>
      <c r="Y31" s="22"/>
      <c r="Z31" s="15">
        <v>127593162.104</v>
      </c>
      <c r="AA31" s="15">
        <v>127593162.104</v>
      </c>
      <c r="AB31" s="14"/>
      <c r="AC31" s="22"/>
      <c r="AD31" s="15">
        <v>127593162.104</v>
      </c>
      <c r="AE31" s="15">
        <v>127593162.104</v>
      </c>
      <c r="AF31" s="14"/>
      <c r="AG31" s="22"/>
      <c r="AH31" s="15">
        <v>127593162.104</v>
      </c>
      <c r="AI31" s="15">
        <v>127593162.104</v>
      </c>
      <c r="AJ31" s="14"/>
      <c r="AK31" s="22"/>
      <c r="AL31" s="15">
        <v>127593162.104</v>
      </c>
      <c r="AM31" s="15">
        <v>127593162.104</v>
      </c>
      <c r="AN31" s="15"/>
      <c r="AO31" s="15"/>
      <c r="AP31" s="15">
        <v>127593162.104</v>
      </c>
      <c r="AQ31" s="15">
        <v>127593162.104</v>
      </c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8">
        <f t="shared" si="1"/>
        <v>637965810.51999998</v>
      </c>
      <c r="BY31" s="15">
        <f t="shared" si="1"/>
        <v>637965810.51999998</v>
      </c>
      <c r="BZ31" s="15"/>
      <c r="CA31" s="12" t="s">
        <v>42</v>
      </c>
    </row>
    <row r="32" spans="1:79" ht="63" x14ac:dyDescent="0.35">
      <c r="A32" s="10" t="s">
        <v>1177</v>
      </c>
      <c r="B32" s="10" t="s">
        <v>1178</v>
      </c>
      <c r="C32" s="10" t="s">
        <v>1179</v>
      </c>
      <c r="D32" s="11" t="s">
        <v>132</v>
      </c>
      <c r="E32" s="11" t="s">
        <v>132</v>
      </c>
      <c r="F32" s="11" t="s">
        <v>1180</v>
      </c>
      <c r="G32" s="12" t="s">
        <v>135</v>
      </c>
      <c r="H32" s="12" t="s">
        <v>39</v>
      </c>
      <c r="I32" s="12">
        <v>0</v>
      </c>
      <c r="J32" s="21" t="s">
        <v>1028</v>
      </c>
      <c r="K32" s="13" t="s">
        <v>1181</v>
      </c>
      <c r="L32" s="13"/>
      <c r="M32" s="34"/>
      <c r="N32" s="21" t="s">
        <v>1028</v>
      </c>
      <c r="O32" s="33" t="s">
        <v>268</v>
      </c>
      <c r="P32" s="12">
        <v>0</v>
      </c>
      <c r="Q32" s="12">
        <v>100</v>
      </c>
      <c r="R32" s="12">
        <v>0</v>
      </c>
      <c r="S32" s="12" t="s">
        <v>134</v>
      </c>
      <c r="T32" s="14"/>
      <c r="U32" s="22"/>
      <c r="V32" s="15">
        <v>133295260</v>
      </c>
      <c r="W32" s="15">
        <v>133295260</v>
      </c>
      <c r="X32" s="14"/>
      <c r="Y32" s="22"/>
      <c r="Z32" s="15">
        <v>154341880</v>
      </c>
      <c r="AA32" s="15">
        <v>154341880</v>
      </c>
      <c r="AB32" s="14"/>
      <c r="AC32" s="22"/>
      <c r="AD32" s="15">
        <v>166368520</v>
      </c>
      <c r="AE32" s="15">
        <v>166368520</v>
      </c>
      <c r="AF32" s="14"/>
      <c r="AG32" s="22"/>
      <c r="AH32" s="15">
        <v>180399600</v>
      </c>
      <c r="AI32" s="15">
        <v>180399600</v>
      </c>
      <c r="AJ32" s="14"/>
      <c r="AK32" s="22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8">
        <f t="shared" si="1"/>
        <v>634405260</v>
      </c>
      <c r="BY32" s="15">
        <f t="shared" si="1"/>
        <v>634405260</v>
      </c>
      <c r="BZ32" s="15"/>
      <c r="CA32" s="12" t="s">
        <v>42</v>
      </c>
    </row>
    <row r="33" spans="1:79" ht="53" thickBot="1" x14ac:dyDescent="0.4">
      <c r="A33" s="10" t="s">
        <v>1189</v>
      </c>
      <c r="B33" s="10" t="s">
        <v>1190</v>
      </c>
      <c r="C33" s="10" t="s">
        <v>327</v>
      </c>
      <c r="D33" s="11" t="s">
        <v>328</v>
      </c>
      <c r="E33" s="11" t="s">
        <v>1191</v>
      </c>
      <c r="F33" s="11" t="s">
        <v>1192</v>
      </c>
      <c r="G33" s="12" t="s">
        <v>135</v>
      </c>
      <c r="H33" s="12" t="s">
        <v>39</v>
      </c>
      <c r="I33" s="12">
        <v>0</v>
      </c>
      <c r="J33" s="21" t="s">
        <v>1028</v>
      </c>
      <c r="K33" s="13" t="s">
        <v>330</v>
      </c>
      <c r="L33" s="13"/>
      <c r="M33" s="33" t="s">
        <v>268</v>
      </c>
      <c r="N33" s="21"/>
      <c r="O33" s="33"/>
      <c r="P33" s="12">
        <v>0</v>
      </c>
      <c r="Q33" s="12">
        <v>100</v>
      </c>
      <c r="R33" s="12">
        <v>0</v>
      </c>
      <c r="S33" s="12" t="s">
        <v>134</v>
      </c>
      <c r="T33" s="14"/>
      <c r="U33" s="22"/>
      <c r="V33" s="15">
        <v>32225000</v>
      </c>
      <c r="W33" s="15">
        <v>32225000</v>
      </c>
      <c r="X33" s="14"/>
      <c r="Y33" s="22"/>
      <c r="Z33" s="15">
        <v>44310000</v>
      </c>
      <c r="AA33" s="15">
        <v>44310000</v>
      </c>
      <c r="AB33" s="14"/>
      <c r="AC33" s="22"/>
      <c r="AD33" s="15">
        <v>62435000</v>
      </c>
      <c r="AE33" s="15">
        <v>62435000</v>
      </c>
      <c r="AF33" s="14"/>
      <c r="AG33" s="22"/>
      <c r="AH33" s="15">
        <v>85090000</v>
      </c>
      <c r="AI33" s="15">
        <v>85090000</v>
      </c>
      <c r="AJ33" s="14"/>
      <c r="AK33" s="22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8">
        <f t="shared" si="1"/>
        <v>224060000</v>
      </c>
      <c r="BY33" s="15">
        <f t="shared" si="1"/>
        <v>224060000</v>
      </c>
      <c r="BZ33" s="15"/>
      <c r="CA33" s="12" t="s">
        <v>42</v>
      </c>
    </row>
    <row r="34" spans="1:79" ht="15" thickBot="1" x14ac:dyDescent="0.4">
      <c r="A34" s="2"/>
      <c r="B34" s="2" t="s">
        <v>21</v>
      </c>
      <c r="C34" s="23"/>
      <c r="D34" s="24"/>
      <c r="E34" s="24"/>
      <c r="F34" s="24"/>
      <c r="G34" s="25"/>
      <c r="H34" s="26"/>
      <c r="I34" s="26"/>
      <c r="J34" s="25"/>
      <c r="K34" s="26"/>
      <c r="L34" s="26"/>
      <c r="M34" s="26"/>
      <c r="N34" s="26"/>
      <c r="O34" s="23"/>
      <c r="P34" s="25"/>
      <c r="Q34" s="25"/>
      <c r="R34" s="25"/>
      <c r="S34" s="25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8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30">
        <f>SUM(BX11:BX33)</f>
        <v>31607875183.095005</v>
      </c>
      <c r="BY34" s="30">
        <f>SUM(BY11:BY33)</f>
        <v>31611750177.888603</v>
      </c>
      <c r="BZ34" s="31"/>
      <c r="CA34" s="32"/>
    </row>
    <row r="35" spans="1:79" s="4" customFormat="1" ht="15" customHeight="1" thickBot="1" x14ac:dyDescent="0.4">
      <c r="A35" s="74" t="s">
        <v>22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6"/>
    </row>
    <row r="36" spans="1:79" ht="21" x14ac:dyDescent="0.35">
      <c r="A36" s="10" t="s">
        <v>457</v>
      </c>
      <c r="B36" s="10" t="s">
        <v>71</v>
      </c>
      <c r="C36" s="10" t="s">
        <v>35</v>
      </c>
      <c r="D36" s="11" t="s">
        <v>36</v>
      </c>
      <c r="E36" s="11" t="s">
        <v>37</v>
      </c>
      <c r="F36" s="11" t="s">
        <v>38</v>
      </c>
      <c r="G36" s="12" t="s">
        <v>135</v>
      </c>
      <c r="H36" s="12" t="s">
        <v>39</v>
      </c>
      <c r="I36" s="12">
        <v>0</v>
      </c>
      <c r="J36" s="33">
        <v>44866</v>
      </c>
      <c r="K36" s="12" t="s">
        <v>40</v>
      </c>
      <c r="L36" s="12"/>
      <c r="M36" s="12"/>
      <c r="N36" s="33">
        <v>44927</v>
      </c>
      <c r="O36" s="33">
        <v>46722</v>
      </c>
      <c r="P36" s="12">
        <v>0</v>
      </c>
      <c r="Q36" s="12">
        <v>100</v>
      </c>
      <c r="R36" s="12">
        <v>0</v>
      </c>
      <c r="S36" s="12" t="s">
        <v>41</v>
      </c>
      <c r="T36" s="12"/>
      <c r="U36" s="22"/>
      <c r="V36" s="15">
        <v>45614565.5</v>
      </c>
      <c r="W36" s="15">
        <v>45614565.5</v>
      </c>
      <c r="X36" s="12"/>
      <c r="Y36" s="22"/>
      <c r="Z36" s="15">
        <v>73379281</v>
      </c>
      <c r="AA36" s="15">
        <v>73379281</v>
      </c>
      <c r="AB36" s="12"/>
      <c r="AC36" s="22"/>
      <c r="AD36" s="15">
        <v>78224976.5</v>
      </c>
      <c r="AE36" s="15">
        <v>78224976.5</v>
      </c>
      <c r="AF36" s="15"/>
      <c r="AG36" s="22"/>
      <c r="AH36" s="15">
        <v>84461180</v>
      </c>
      <c r="AI36" s="15">
        <v>84461180</v>
      </c>
      <c r="AJ36" s="12"/>
      <c r="AK36" s="22"/>
      <c r="AL36" s="15">
        <v>87900907</v>
      </c>
      <c r="AM36" s="15">
        <v>87900907</v>
      </c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>
        <f>V36+Z36+AD36+AH36+AL36</f>
        <v>369580910</v>
      </c>
      <c r="BY36" s="15">
        <f>W36+AA36+AE36+AI36+AM36</f>
        <v>369580910</v>
      </c>
      <c r="BZ36" s="12"/>
      <c r="CA36" s="12" t="s">
        <v>42</v>
      </c>
    </row>
    <row r="37" spans="1:79" ht="31.5" x14ac:dyDescent="0.35">
      <c r="A37" s="10" t="s">
        <v>458</v>
      </c>
      <c r="B37" s="10" t="s">
        <v>43</v>
      </c>
      <c r="C37" s="10" t="s">
        <v>44</v>
      </c>
      <c r="D37" s="11" t="s">
        <v>45</v>
      </c>
      <c r="E37" s="11" t="s">
        <v>46</v>
      </c>
      <c r="F37" s="11" t="s">
        <v>47</v>
      </c>
      <c r="G37" s="12" t="s">
        <v>135</v>
      </c>
      <c r="H37" s="12" t="s">
        <v>48</v>
      </c>
      <c r="I37" s="12">
        <v>0</v>
      </c>
      <c r="J37" s="33">
        <v>44866</v>
      </c>
      <c r="K37" s="12" t="s">
        <v>49</v>
      </c>
      <c r="L37" s="12"/>
      <c r="M37" s="12"/>
      <c r="N37" s="33">
        <v>44927</v>
      </c>
      <c r="O37" s="33">
        <v>45992</v>
      </c>
      <c r="P37" s="12">
        <v>0</v>
      </c>
      <c r="Q37" s="12">
        <v>100</v>
      </c>
      <c r="R37" s="12">
        <v>0</v>
      </c>
      <c r="S37" s="12" t="s">
        <v>41</v>
      </c>
      <c r="T37" s="12"/>
      <c r="U37" s="22"/>
      <c r="V37" s="15">
        <v>305447820</v>
      </c>
      <c r="W37" s="15">
        <v>305447820</v>
      </c>
      <c r="X37" s="12"/>
      <c r="Y37" s="22"/>
      <c r="Z37" s="15">
        <v>305447820</v>
      </c>
      <c r="AA37" s="15">
        <v>305447820</v>
      </c>
      <c r="AB37" s="12"/>
      <c r="AC37" s="22"/>
      <c r="AD37" s="15">
        <v>305447820</v>
      </c>
      <c r="AE37" s="15">
        <v>305447820</v>
      </c>
      <c r="AF37" s="15"/>
      <c r="AG37" s="22"/>
      <c r="AH37" s="15"/>
      <c r="AI37" s="15"/>
      <c r="AJ37" s="12"/>
      <c r="AK37" s="22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>
        <f>V37+Z37+AD37+AH37+AL37</f>
        <v>916343460</v>
      </c>
      <c r="BY37" s="15">
        <f>W37+AA37+AE37+AI37+AM37</f>
        <v>916343460</v>
      </c>
      <c r="BZ37" s="12"/>
      <c r="CA37" s="12" t="s">
        <v>42</v>
      </c>
    </row>
    <row r="38" spans="1:79" ht="31.5" x14ac:dyDescent="0.35">
      <c r="A38" s="10" t="s">
        <v>459</v>
      </c>
      <c r="B38" s="10" t="s">
        <v>50</v>
      </c>
      <c r="C38" s="10" t="s">
        <v>51</v>
      </c>
      <c r="D38" s="11" t="s">
        <v>52</v>
      </c>
      <c r="E38" s="11" t="s">
        <v>53</v>
      </c>
      <c r="F38" s="11" t="s">
        <v>55</v>
      </c>
      <c r="G38" s="12" t="s">
        <v>135</v>
      </c>
      <c r="H38" s="12" t="s">
        <v>48</v>
      </c>
      <c r="I38" s="12">
        <v>0</v>
      </c>
      <c r="J38" s="33">
        <v>44866</v>
      </c>
      <c r="K38" s="12" t="s">
        <v>57</v>
      </c>
      <c r="L38" s="12"/>
      <c r="M38" s="12"/>
      <c r="N38" s="33">
        <v>44927</v>
      </c>
      <c r="O38" s="33">
        <v>45992</v>
      </c>
      <c r="P38" s="12">
        <v>0</v>
      </c>
      <c r="Q38" s="12">
        <v>100</v>
      </c>
      <c r="R38" s="12">
        <v>0</v>
      </c>
      <c r="S38" s="12" t="s">
        <v>41</v>
      </c>
      <c r="T38" s="12"/>
      <c r="U38" s="22"/>
      <c r="V38" s="15">
        <v>4349300</v>
      </c>
      <c r="W38" s="15">
        <v>4349300</v>
      </c>
      <c r="X38" s="12"/>
      <c r="Y38" s="22"/>
      <c r="Z38" s="15">
        <v>4349300</v>
      </c>
      <c r="AA38" s="15">
        <v>4349300</v>
      </c>
      <c r="AB38" s="12"/>
      <c r="AC38" s="22"/>
      <c r="AD38" s="15">
        <v>4349300</v>
      </c>
      <c r="AE38" s="15">
        <v>4349300</v>
      </c>
      <c r="AF38" s="15"/>
      <c r="AG38" s="22"/>
      <c r="AH38" s="15"/>
      <c r="AI38" s="15"/>
      <c r="AJ38" s="12"/>
      <c r="AK38" s="22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>
        <f t="shared" ref="BX38:BX108" si="2">V38+Z38+AD38+AH38+AL38</f>
        <v>13047900</v>
      </c>
      <c r="BY38" s="15">
        <f t="shared" ref="BY38:BY108" si="3">W38+AA38+AE38+AI38+AM38</f>
        <v>13047900</v>
      </c>
      <c r="BZ38" s="12"/>
      <c r="CA38" s="12" t="s">
        <v>42</v>
      </c>
    </row>
    <row r="39" spans="1:79" ht="31.5" x14ac:dyDescent="0.35">
      <c r="A39" s="10" t="s">
        <v>460</v>
      </c>
      <c r="B39" s="10" t="s">
        <v>54</v>
      </c>
      <c r="C39" s="10" t="s">
        <v>44</v>
      </c>
      <c r="D39" s="11" t="s">
        <v>46</v>
      </c>
      <c r="E39" s="11" t="s">
        <v>46</v>
      </c>
      <c r="F39" s="11" t="s">
        <v>56</v>
      </c>
      <c r="G39" s="12" t="s">
        <v>135</v>
      </c>
      <c r="H39" s="12" t="s">
        <v>48</v>
      </c>
      <c r="I39" s="12">
        <v>0</v>
      </c>
      <c r="J39" s="33">
        <v>44866</v>
      </c>
      <c r="K39" s="12" t="s">
        <v>57</v>
      </c>
      <c r="L39" s="12"/>
      <c r="M39" s="12"/>
      <c r="N39" s="33">
        <v>44927</v>
      </c>
      <c r="O39" s="33">
        <v>45992</v>
      </c>
      <c r="P39" s="12">
        <v>0</v>
      </c>
      <c r="Q39" s="12">
        <v>100</v>
      </c>
      <c r="R39" s="12">
        <v>0</v>
      </c>
      <c r="S39" s="12" t="s">
        <v>41</v>
      </c>
      <c r="T39" s="12"/>
      <c r="U39" s="22"/>
      <c r="V39" s="15">
        <v>2363753240</v>
      </c>
      <c r="W39" s="15">
        <v>2363753240</v>
      </c>
      <c r="X39" s="12"/>
      <c r="Y39" s="22"/>
      <c r="Z39" s="15">
        <v>2363753240</v>
      </c>
      <c r="AA39" s="15">
        <v>2363753240</v>
      </c>
      <c r="AB39" s="12"/>
      <c r="AC39" s="22"/>
      <c r="AD39" s="15">
        <v>2363753240</v>
      </c>
      <c r="AE39" s="15">
        <v>2363753240</v>
      </c>
      <c r="AF39" s="15"/>
      <c r="AG39" s="22"/>
      <c r="AH39" s="15"/>
      <c r="AI39" s="15"/>
      <c r="AJ39" s="12"/>
      <c r="AK39" s="22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>
        <f t="shared" si="2"/>
        <v>7091259720</v>
      </c>
      <c r="BY39" s="15">
        <f t="shared" si="3"/>
        <v>7091259720</v>
      </c>
      <c r="BZ39" s="12"/>
      <c r="CA39" s="12" t="s">
        <v>42</v>
      </c>
    </row>
    <row r="40" spans="1:79" ht="31.5" x14ac:dyDescent="0.35">
      <c r="A40" s="10" t="s">
        <v>461</v>
      </c>
      <c r="B40" s="10" t="s">
        <v>58</v>
      </c>
      <c r="C40" s="10" t="s">
        <v>44</v>
      </c>
      <c r="D40" s="11" t="s">
        <v>46</v>
      </c>
      <c r="E40" s="11" t="s">
        <v>46</v>
      </c>
      <c r="F40" s="11" t="s">
        <v>59</v>
      </c>
      <c r="G40" s="12" t="s">
        <v>135</v>
      </c>
      <c r="H40" s="12" t="s">
        <v>48</v>
      </c>
      <c r="I40" s="12">
        <v>0</v>
      </c>
      <c r="J40" s="33">
        <v>44866</v>
      </c>
      <c r="K40" s="12" t="s">
        <v>60</v>
      </c>
      <c r="L40" s="12"/>
      <c r="M40" s="12"/>
      <c r="N40" s="33">
        <v>44927</v>
      </c>
      <c r="O40" s="33">
        <v>45992</v>
      </c>
      <c r="P40" s="12">
        <v>0</v>
      </c>
      <c r="Q40" s="12">
        <v>100</v>
      </c>
      <c r="R40" s="12">
        <v>0</v>
      </c>
      <c r="S40" s="12" t="s">
        <v>41</v>
      </c>
      <c r="T40" s="12"/>
      <c r="U40" s="22"/>
      <c r="V40" s="15">
        <v>1560597840</v>
      </c>
      <c r="W40" s="15">
        <v>1560597840</v>
      </c>
      <c r="X40" s="12"/>
      <c r="Y40" s="22"/>
      <c r="Z40" s="15">
        <v>1560597840</v>
      </c>
      <c r="AA40" s="15">
        <v>1560597840</v>
      </c>
      <c r="AB40" s="12"/>
      <c r="AC40" s="22"/>
      <c r="AD40" s="15">
        <v>1560597840</v>
      </c>
      <c r="AE40" s="15">
        <v>1560597840</v>
      </c>
      <c r="AF40" s="15"/>
      <c r="AG40" s="22"/>
      <c r="AH40" s="15"/>
      <c r="AI40" s="15"/>
      <c r="AJ40" s="12"/>
      <c r="AK40" s="22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>
        <f t="shared" si="2"/>
        <v>4681793520</v>
      </c>
      <c r="BY40" s="15">
        <f t="shared" si="3"/>
        <v>4681793520</v>
      </c>
      <c r="BZ40" s="12"/>
      <c r="CA40" s="12" t="s">
        <v>42</v>
      </c>
    </row>
    <row r="41" spans="1:79" ht="31.5" x14ac:dyDescent="0.35">
      <c r="A41" s="10" t="s">
        <v>462</v>
      </c>
      <c r="B41" s="10" t="s">
        <v>1202</v>
      </c>
      <c r="C41" s="10" t="s">
        <v>44</v>
      </c>
      <c r="D41" s="11" t="s">
        <v>46</v>
      </c>
      <c r="E41" s="11" t="s">
        <v>46</v>
      </c>
      <c r="F41" s="11" t="s">
        <v>61</v>
      </c>
      <c r="G41" s="12" t="s">
        <v>135</v>
      </c>
      <c r="H41" s="12" t="s">
        <v>48</v>
      </c>
      <c r="I41" s="12">
        <v>0</v>
      </c>
      <c r="J41" s="33">
        <v>44866</v>
      </c>
      <c r="K41" s="12" t="s">
        <v>62</v>
      </c>
      <c r="L41" s="12"/>
      <c r="M41" s="12"/>
      <c r="N41" s="33">
        <v>44927</v>
      </c>
      <c r="O41" s="33">
        <v>45992</v>
      </c>
      <c r="P41" s="12">
        <v>0</v>
      </c>
      <c r="Q41" s="12">
        <v>100</v>
      </c>
      <c r="R41" s="12">
        <v>0</v>
      </c>
      <c r="S41" s="12" t="s">
        <v>41</v>
      </c>
      <c r="T41" s="12"/>
      <c r="U41" s="22"/>
      <c r="V41" s="15">
        <v>1198754592</v>
      </c>
      <c r="W41" s="15">
        <v>1198754592</v>
      </c>
      <c r="X41" s="12"/>
      <c r="Y41" s="22"/>
      <c r="Z41" s="15">
        <v>0</v>
      </c>
      <c r="AA41" s="15">
        <v>0</v>
      </c>
      <c r="AB41" s="12"/>
      <c r="AC41" s="22"/>
      <c r="AD41" s="15">
        <v>0</v>
      </c>
      <c r="AE41" s="15">
        <v>0</v>
      </c>
      <c r="AF41" s="15"/>
      <c r="AG41" s="22"/>
      <c r="AH41" s="15"/>
      <c r="AI41" s="15"/>
      <c r="AJ41" s="12"/>
      <c r="AK41" s="22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>
        <f t="shared" si="2"/>
        <v>1198754592</v>
      </c>
      <c r="BY41" s="15">
        <f t="shared" si="3"/>
        <v>1198754592</v>
      </c>
      <c r="BZ41" s="12"/>
      <c r="CA41" s="12" t="s">
        <v>42</v>
      </c>
    </row>
    <row r="42" spans="1:79" ht="31.5" x14ac:dyDescent="0.35">
      <c r="A42" s="10" t="s">
        <v>463</v>
      </c>
      <c r="B42" s="10" t="s">
        <v>69</v>
      </c>
      <c r="C42" s="10" t="s">
        <v>63</v>
      </c>
      <c r="D42" s="11" t="s">
        <v>64</v>
      </c>
      <c r="E42" s="11" t="s">
        <v>64</v>
      </c>
      <c r="F42" s="11" t="s">
        <v>65</v>
      </c>
      <c r="G42" s="12" t="s">
        <v>135</v>
      </c>
      <c r="H42" s="12" t="s">
        <v>39</v>
      </c>
      <c r="I42" s="12">
        <v>0</v>
      </c>
      <c r="J42" s="33">
        <v>44866</v>
      </c>
      <c r="K42" s="12" t="s">
        <v>67</v>
      </c>
      <c r="L42" s="12"/>
      <c r="M42" s="12"/>
      <c r="N42" s="33">
        <v>44927</v>
      </c>
      <c r="O42" s="33">
        <v>45992</v>
      </c>
      <c r="P42" s="12">
        <v>0</v>
      </c>
      <c r="Q42" s="12">
        <v>100</v>
      </c>
      <c r="R42" s="12">
        <v>0</v>
      </c>
      <c r="S42" s="12" t="s">
        <v>41</v>
      </c>
      <c r="T42" s="12"/>
      <c r="U42" s="22"/>
      <c r="V42" s="15">
        <v>15227054.5</v>
      </c>
      <c r="W42" s="15">
        <v>15227054.5</v>
      </c>
      <c r="X42" s="12"/>
      <c r="Y42" s="22"/>
      <c r="Z42" s="15">
        <v>21968020.199999999</v>
      </c>
      <c r="AA42" s="15">
        <v>21968020.199999999</v>
      </c>
      <c r="AB42" s="12"/>
      <c r="AC42" s="22"/>
      <c r="AD42" s="15">
        <v>31535400.959999997</v>
      </c>
      <c r="AE42" s="15">
        <v>31535400.959999997</v>
      </c>
      <c r="AF42" s="15"/>
      <c r="AG42" s="22"/>
      <c r="AH42" s="15"/>
      <c r="AI42" s="15"/>
      <c r="AJ42" s="12"/>
      <c r="AK42" s="22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>
        <f t="shared" si="2"/>
        <v>68730475.659999996</v>
      </c>
      <c r="BY42" s="15">
        <f t="shared" si="3"/>
        <v>68730475.659999996</v>
      </c>
      <c r="BZ42" s="12"/>
      <c r="CA42" s="12" t="s">
        <v>42</v>
      </c>
    </row>
    <row r="43" spans="1:79" ht="31.5" x14ac:dyDescent="0.35">
      <c r="A43" s="10" t="s">
        <v>464</v>
      </c>
      <c r="B43" s="10" t="s">
        <v>70</v>
      </c>
      <c r="C43" s="10" t="s">
        <v>63</v>
      </c>
      <c r="D43" s="11" t="s">
        <v>64</v>
      </c>
      <c r="E43" s="11" t="s">
        <v>64</v>
      </c>
      <c r="F43" s="11" t="s">
        <v>66</v>
      </c>
      <c r="G43" s="12" t="s">
        <v>135</v>
      </c>
      <c r="H43" s="12" t="s">
        <v>39</v>
      </c>
      <c r="I43" s="12">
        <v>0</v>
      </c>
      <c r="J43" s="33">
        <v>44866</v>
      </c>
      <c r="K43" s="12" t="s">
        <v>68</v>
      </c>
      <c r="L43" s="12"/>
      <c r="M43" s="12"/>
      <c r="N43" s="33">
        <v>44927</v>
      </c>
      <c r="O43" s="33">
        <v>45992</v>
      </c>
      <c r="P43" s="12">
        <v>0</v>
      </c>
      <c r="Q43" s="12">
        <v>100</v>
      </c>
      <c r="R43" s="12">
        <v>0</v>
      </c>
      <c r="S43" s="12" t="s">
        <v>41</v>
      </c>
      <c r="T43" s="12"/>
      <c r="U43" s="22"/>
      <c r="V43" s="15">
        <v>16468920</v>
      </c>
      <c r="W43" s="15">
        <v>16468920</v>
      </c>
      <c r="X43" s="12"/>
      <c r="Y43" s="22"/>
      <c r="Z43" s="15">
        <v>23766912</v>
      </c>
      <c r="AA43" s="15">
        <v>23766912</v>
      </c>
      <c r="AB43" s="12"/>
      <c r="AC43" s="22"/>
      <c r="AD43" s="15">
        <v>34255728</v>
      </c>
      <c r="AE43" s="15">
        <v>34255728</v>
      </c>
      <c r="AF43" s="15"/>
      <c r="AG43" s="22"/>
      <c r="AH43" s="15"/>
      <c r="AI43" s="15"/>
      <c r="AJ43" s="12"/>
      <c r="AK43" s="22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>
        <f t="shared" si="2"/>
        <v>74491560</v>
      </c>
      <c r="BY43" s="15">
        <f t="shared" si="3"/>
        <v>74491560</v>
      </c>
      <c r="BZ43" s="12"/>
      <c r="CA43" s="12" t="s">
        <v>42</v>
      </c>
    </row>
    <row r="44" spans="1:79" ht="31.5" x14ac:dyDescent="0.35">
      <c r="A44" s="10" t="s">
        <v>465</v>
      </c>
      <c r="B44" s="10" t="s">
        <v>87</v>
      </c>
      <c r="C44" s="10" t="s">
        <v>72</v>
      </c>
      <c r="D44" s="11" t="s">
        <v>73</v>
      </c>
      <c r="E44" s="11" t="s">
        <v>73</v>
      </c>
      <c r="F44" s="11" t="s">
        <v>74</v>
      </c>
      <c r="G44" s="12" t="s">
        <v>135</v>
      </c>
      <c r="H44" s="12" t="s">
        <v>39</v>
      </c>
      <c r="I44" s="12">
        <v>100</v>
      </c>
      <c r="J44" s="33">
        <v>44896</v>
      </c>
      <c r="K44" s="13" t="s">
        <v>76</v>
      </c>
      <c r="L44" s="12"/>
      <c r="M44" s="12"/>
      <c r="N44" s="33" t="s">
        <v>78</v>
      </c>
      <c r="O44" s="33" t="s">
        <v>79</v>
      </c>
      <c r="P44" s="12">
        <v>0</v>
      </c>
      <c r="Q44" s="12">
        <v>100</v>
      </c>
      <c r="R44" s="12">
        <v>0</v>
      </c>
      <c r="S44" s="12" t="s">
        <v>41</v>
      </c>
      <c r="T44" s="12"/>
      <c r="U44" s="22"/>
      <c r="V44" s="15">
        <v>3000000</v>
      </c>
      <c r="W44" s="15">
        <v>3360000.0000000005</v>
      </c>
      <c r="X44" s="12"/>
      <c r="Y44" s="22"/>
      <c r="Z44" s="15">
        <v>3000000</v>
      </c>
      <c r="AA44" s="15">
        <v>3360000.0000000005</v>
      </c>
      <c r="AB44" s="12"/>
      <c r="AC44" s="22"/>
      <c r="AD44" s="15"/>
      <c r="AE44" s="15"/>
      <c r="AF44" s="15"/>
      <c r="AG44" s="22"/>
      <c r="AH44" s="15"/>
      <c r="AI44" s="15"/>
      <c r="AJ44" s="12"/>
      <c r="AK44" s="22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>
        <f t="shared" si="2"/>
        <v>6000000</v>
      </c>
      <c r="BY44" s="15">
        <f t="shared" si="3"/>
        <v>6720000.0000000009</v>
      </c>
      <c r="BZ44" s="12"/>
      <c r="CA44" s="12" t="s">
        <v>42</v>
      </c>
    </row>
    <row r="45" spans="1:79" ht="31.5" x14ac:dyDescent="0.35">
      <c r="A45" s="10" t="s">
        <v>466</v>
      </c>
      <c r="B45" s="10" t="s">
        <v>84</v>
      </c>
      <c r="C45" s="10" t="s">
        <v>63</v>
      </c>
      <c r="D45" s="11" t="s">
        <v>64</v>
      </c>
      <c r="E45" s="11" t="s">
        <v>64</v>
      </c>
      <c r="F45" s="11" t="s">
        <v>75</v>
      </c>
      <c r="G45" s="12" t="s">
        <v>135</v>
      </c>
      <c r="H45" s="12" t="s">
        <v>39</v>
      </c>
      <c r="I45" s="12">
        <v>0</v>
      </c>
      <c r="J45" s="33">
        <v>44866</v>
      </c>
      <c r="K45" s="12" t="s">
        <v>77</v>
      </c>
      <c r="L45" s="12"/>
      <c r="M45" s="12"/>
      <c r="N45" s="33" t="s">
        <v>78</v>
      </c>
      <c r="O45" s="33" t="s">
        <v>80</v>
      </c>
      <c r="P45" s="12">
        <v>0</v>
      </c>
      <c r="Q45" s="12">
        <v>100</v>
      </c>
      <c r="R45" s="12">
        <v>0</v>
      </c>
      <c r="S45" s="12" t="s">
        <v>41</v>
      </c>
      <c r="T45" s="12"/>
      <c r="U45" s="22"/>
      <c r="V45" s="15">
        <v>40658319</v>
      </c>
      <c r="W45" s="15">
        <v>40658319</v>
      </c>
      <c r="X45" s="12"/>
      <c r="Y45" s="22"/>
      <c r="Z45" s="15">
        <v>41877927.899999999</v>
      </c>
      <c r="AA45" s="15">
        <v>41877927.899999999</v>
      </c>
      <c r="AB45" s="12"/>
      <c r="AC45" s="22"/>
      <c r="AD45" s="15">
        <v>43134579.899999999</v>
      </c>
      <c r="AE45" s="15">
        <v>43134579.899999999</v>
      </c>
      <c r="AF45" s="15"/>
      <c r="AG45" s="22"/>
      <c r="AH45" s="15"/>
      <c r="AI45" s="15"/>
      <c r="AJ45" s="12"/>
      <c r="AK45" s="22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>
        <f t="shared" si="2"/>
        <v>125670826.80000001</v>
      </c>
      <c r="BY45" s="15">
        <f t="shared" si="3"/>
        <v>125670826.80000001</v>
      </c>
      <c r="BZ45" s="12"/>
      <c r="CA45" s="12" t="s">
        <v>42</v>
      </c>
    </row>
    <row r="46" spans="1:79" ht="31.5" x14ac:dyDescent="0.35">
      <c r="A46" s="10" t="s">
        <v>467</v>
      </c>
      <c r="B46" s="10" t="s">
        <v>81</v>
      </c>
      <c r="C46" s="10" t="s">
        <v>72</v>
      </c>
      <c r="D46" s="11" t="s">
        <v>73</v>
      </c>
      <c r="E46" s="11" t="s">
        <v>73</v>
      </c>
      <c r="F46" s="11" t="s">
        <v>98</v>
      </c>
      <c r="G46" s="12" t="s">
        <v>135</v>
      </c>
      <c r="H46" s="12" t="s">
        <v>39</v>
      </c>
      <c r="I46" s="12">
        <v>0</v>
      </c>
      <c r="J46" s="33">
        <v>44896</v>
      </c>
      <c r="K46" s="12" t="s">
        <v>99</v>
      </c>
      <c r="L46" s="12"/>
      <c r="M46" s="12"/>
      <c r="N46" s="33">
        <v>44927</v>
      </c>
      <c r="O46" s="33">
        <v>45992</v>
      </c>
      <c r="P46" s="12">
        <v>0</v>
      </c>
      <c r="Q46" s="12">
        <v>100</v>
      </c>
      <c r="R46" s="12">
        <v>0</v>
      </c>
      <c r="S46" s="12" t="s">
        <v>41</v>
      </c>
      <c r="T46" s="12"/>
      <c r="U46" s="22"/>
      <c r="V46" s="15">
        <v>265240620</v>
      </c>
      <c r="W46" s="15">
        <v>297069494.40000004</v>
      </c>
      <c r="X46" s="12"/>
      <c r="Y46" s="22"/>
      <c r="Z46" s="15">
        <v>305026713</v>
      </c>
      <c r="AA46" s="15">
        <v>341629918.56000006</v>
      </c>
      <c r="AB46" s="12"/>
      <c r="AC46" s="22"/>
      <c r="AD46" s="15">
        <v>350780719</v>
      </c>
      <c r="AE46" s="15">
        <v>392874405.28000003</v>
      </c>
      <c r="AF46" s="15"/>
      <c r="AG46" s="22"/>
      <c r="AH46" s="15"/>
      <c r="AI46" s="15"/>
      <c r="AJ46" s="12"/>
      <c r="AK46" s="22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>
        <f t="shared" si="2"/>
        <v>921048052</v>
      </c>
      <c r="BY46" s="15">
        <f t="shared" si="3"/>
        <v>1031573818.24</v>
      </c>
      <c r="BZ46" s="12"/>
      <c r="CA46" s="12" t="s">
        <v>42</v>
      </c>
    </row>
    <row r="47" spans="1:79" ht="31.5" x14ac:dyDescent="0.35">
      <c r="A47" s="10" t="s">
        <v>468</v>
      </c>
      <c r="B47" s="10" t="s">
        <v>88</v>
      </c>
      <c r="C47" s="10" t="s">
        <v>63</v>
      </c>
      <c r="D47" s="11" t="s">
        <v>64</v>
      </c>
      <c r="E47" s="11" t="s">
        <v>64</v>
      </c>
      <c r="F47" s="11" t="s">
        <v>85</v>
      </c>
      <c r="G47" s="12" t="s">
        <v>135</v>
      </c>
      <c r="H47" s="12" t="s">
        <v>39</v>
      </c>
      <c r="I47" s="12">
        <v>0</v>
      </c>
      <c r="J47" s="33">
        <v>44866</v>
      </c>
      <c r="K47" s="12" t="s">
        <v>86</v>
      </c>
      <c r="L47" s="12"/>
      <c r="M47" s="12"/>
      <c r="N47" s="33" t="s">
        <v>78</v>
      </c>
      <c r="O47" s="33" t="s">
        <v>80</v>
      </c>
      <c r="P47" s="12">
        <v>0</v>
      </c>
      <c r="Q47" s="12">
        <v>100</v>
      </c>
      <c r="R47" s="12">
        <v>0</v>
      </c>
      <c r="S47" s="12" t="s">
        <v>41</v>
      </c>
      <c r="T47" s="12"/>
      <c r="U47" s="22"/>
      <c r="V47" s="15">
        <v>107700793.2</v>
      </c>
      <c r="W47" s="15">
        <v>107700793.2</v>
      </c>
      <c r="X47" s="12"/>
      <c r="Y47" s="22"/>
      <c r="Z47" s="15">
        <v>158537602.08000001</v>
      </c>
      <c r="AA47" s="15">
        <v>158537602.08000001</v>
      </c>
      <c r="AB47" s="12"/>
      <c r="AC47" s="22"/>
      <c r="AD47" s="15">
        <v>187864574.03999999</v>
      </c>
      <c r="AE47" s="15">
        <v>187864574.03999999</v>
      </c>
      <c r="AF47" s="15"/>
      <c r="AG47" s="22"/>
      <c r="AH47" s="15"/>
      <c r="AI47" s="15"/>
      <c r="AJ47" s="12"/>
      <c r="AK47" s="22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>
        <f t="shared" si="2"/>
        <v>454102969.32000005</v>
      </c>
      <c r="BY47" s="15">
        <f t="shared" si="3"/>
        <v>454102969.32000005</v>
      </c>
      <c r="BZ47" s="12"/>
      <c r="CA47" s="12" t="s">
        <v>42</v>
      </c>
    </row>
    <row r="48" spans="1:79" ht="31.5" x14ac:dyDescent="0.35">
      <c r="A48" s="10" t="s">
        <v>469</v>
      </c>
      <c r="B48" s="10" t="s">
        <v>1224</v>
      </c>
      <c r="C48" s="10" t="s">
        <v>89</v>
      </c>
      <c r="D48" s="11" t="s">
        <v>90</v>
      </c>
      <c r="E48" s="11" t="s">
        <v>91</v>
      </c>
      <c r="F48" s="11" t="s">
        <v>93</v>
      </c>
      <c r="G48" s="12" t="s">
        <v>135</v>
      </c>
      <c r="H48" s="12" t="s">
        <v>48</v>
      </c>
      <c r="I48" s="12">
        <v>0</v>
      </c>
      <c r="J48" s="33" t="s">
        <v>95</v>
      </c>
      <c r="K48" s="12" t="s">
        <v>96</v>
      </c>
      <c r="L48" s="12"/>
      <c r="M48" s="12"/>
      <c r="N48" s="33" t="s">
        <v>78</v>
      </c>
      <c r="O48" s="33" t="s">
        <v>80</v>
      </c>
      <c r="P48" s="12">
        <v>0</v>
      </c>
      <c r="Q48" s="12">
        <v>100</v>
      </c>
      <c r="R48" s="12">
        <v>0</v>
      </c>
      <c r="S48" s="12" t="s">
        <v>41</v>
      </c>
      <c r="T48" s="12"/>
      <c r="U48" s="22"/>
      <c r="V48" s="15">
        <v>449002604.30000001</v>
      </c>
      <c r="W48" s="15">
        <v>449002604.30000001</v>
      </c>
      <c r="X48" s="12"/>
      <c r="Y48" s="22"/>
      <c r="Z48" s="15">
        <v>417563363</v>
      </c>
      <c r="AA48" s="15">
        <v>417563363</v>
      </c>
      <c r="AB48" s="12"/>
      <c r="AC48" s="22"/>
      <c r="AD48" s="15">
        <v>417563363</v>
      </c>
      <c r="AE48" s="15">
        <v>417563363</v>
      </c>
      <c r="AF48" s="15"/>
      <c r="AG48" s="22"/>
      <c r="AH48" s="15"/>
      <c r="AI48" s="15"/>
      <c r="AJ48" s="12"/>
      <c r="AK48" s="22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>
        <f t="shared" si="2"/>
        <v>1284129330.3</v>
      </c>
      <c r="BY48" s="15">
        <f t="shared" si="3"/>
        <v>1284129330.3</v>
      </c>
      <c r="BZ48" s="12"/>
      <c r="CA48" s="12" t="s">
        <v>42</v>
      </c>
    </row>
    <row r="49" spans="1:79" ht="31.5" x14ac:dyDescent="0.35">
      <c r="A49" s="10" t="s">
        <v>470</v>
      </c>
      <c r="B49" s="10" t="s">
        <v>1203</v>
      </c>
      <c r="C49" s="10" t="s">
        <v>92</v>
      </c>
      <c r="D49" s="11" t="s">
        <v>82</v>
      </c>
      <c r="E49" s="11" t="s">
        <v>83</v>
      </c>
      <c r="F49" s="11" t="s">
        <v>94</v>
      </c>
      <c r="G49" s="12" t="s">
        <v>135</v>
      </c>
      <c r="H49" s="12" t="s">
        <v>48</v>
      </c>
      <c r="I49" s="12">
        <v>0</v>
      </c>
      <c r="J49" s="33" t="s">
        <v>95</v>
      </c>
      <c r="K49" s="12" t="s">
        <v>40</v>
      </c>
      <c r="L49" s="12"/>
      <c r="M49" s="12"/>
      <c r="N49" s="33" t="s">
        <v>78</v>
      </c>
      <c r="O49" s="33" t="s">
        <v>97</v>
      </c>
      <c r="P49" s="12">
        <v>0</v>
      </c>
      <c r="Q49" s="12">
        <v>100</v>
      </c>
      <c r="R49" s="12">
        <v>0</v>
      </c>
      <c r="S49" s="12" t="s">
        <v>41</v>
      </c>
      <c r="T49" s="12"/>
      <c r="U49" s="22"/>
      <c r="V49" s="15">
        <v>381112.2</v>
      </c>
      <c r="W49" s="15">
        <v>381112.2</v>
      </c>
      <c r="X49" s="12"/>
      <c r="Y49" s="22"/>
      <c r="Z49" s="15">
        <v>381112.2</v>
      </c>
      <c r="AA49" s="15">
        <v>381112.2</v>
      </c>
      <c r="AB49" s="12"/>
      <c r="AC49" s="22"/>
      <c r="AD49" s="15">
        <v>381112.2</v>
      </c>
      <c r="AE49" s="15">
        <v>381112.2</v>
      </c>
      <c r="AF49" s="15"/>
      <c r="AG49" s="22"/>
      <c r="AH49" s="15">
        <v>381112.2</v>
      </c>
      <c r="AI49" s="15">
        <v>381112.2</v>
      </c>
      <c r="AJ49" s="12"/>
      <c r="AK49" s="22"/>
      <c r="AL49" s="15">
        <v>381112.2</v>
      </c>
      <c r="AM49" s="15">
        <v>381112.2</v>
      </c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>
        <f t="shared" si="2"/>
        <v>1905561</v>
      </c>
      <c r="BY49" s="15">
        <f t="shared" si="3"/>
        <v>1905561</v>
      </c>
      <c r="BZ49" s="12"/>
      <c r="CA49" s="12" t="s">
        <v>42</v>
      </c>
    </row>
    <row r="50" spans="1:79" ht="21" x14ac:dyDescent="0.35">
      <c r="A50" s="10" t="s">
        <v>471</v>
      </c>
      <c r="B50" s="10" t="s">
        <v>100</v>
      </c>
      <c r="C50" s="10" t="s">
        <v>101</v>
      </c>
      <c r="D50" s="11" t="s">
        <v>102</v>
      </c>
      <c r="E50" s="11" t="s">
        <v>102</v>
      </c>
      <c r="F50" s="11" t="s">
        <v>103</v>
      </c>
      <c r="G50" s="12" t="s">
        <v>135</v>
      </c>
      <c r="H50" s="12" t="s">
        <v>48</v>
      </c>
      <c r="I50" s="12">
        <v>0</v>
      </c>
      <c r="J50" s="33" t="s">
        <v>95</v>
      </c>
      <c r="K50" s="12" t="s">
        <v>57</v>
      </c>
      <c r="L50" s="12"/>
      <c r="M50" s="12"/>
      <c r="N50" s="33" t="s">
        <v>78</v>
      </c>
      <c r="O50" s="33" t="s">
        <v>80</v>
      </c>
      <c r="P50" s="12">
        <v>0</v>
      </c>
      <c r="Q50" s="12">
        <v>100</v>
      </c>
      <c r="R50" s="12">
        <v>0</v>
      </c>
      <c r="S50" s="12" t="s">
        <v>41</v>
      </c>
      <c r="T50" s="12"/>
      <c r="U50" s="22"/>
      <c r="V50" s="15">
        <v>9440000</v>
      </c>
      <c r="W50" s="15">
        <v>9440000</v>
      </c>
      <c r="X50" s="12"/>
      <c r="Y50" s="22"/>
      <c r="Z50" s="15">
        <v>9440000</v>
      </c>
      <c r="AA50" s="15">
        <v>9440000</v>
      </c>
      <c r="AB50" s="12"/>
      <c r="AC50" s="22"/>
      <c r="AD50" s="15">
        <v>9440000</v>
      </c>
      <c r="AE50" s="15">
        <v>9440000</v>
      </c>
      <c r="AF50" s="15"/>
      <c r="AG50" s="22"/>
      <c r="AH50" s="15"/>
      <c r="AI50" s="15"/>
      <c r="AJ50" s="12"/>
      <c r="AK50" s="22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>
        <f t="shared" si="2"/>
        <v>28320000</v>
      </c>
      <c r="BY50" s="15">
        <f t="shared" si="3"/>
        <v>28320000</v>
      </c>
      <c r="BZ50" s="12"/>
      <c r="CA50" s="12" t="s">
        <v>42</v>
      </c>
    </row>
    <row r="51" spans="1:79" ht="31.5" x14ac:dyDescent="0.35">
      <c r="A51" s="10" t="s">
        <v>472</v>
      </c>
      <c r="B51" s="10" t="s">
        <v>104</v>
      </c>
      <c r="C51" s="10" t="s">
        <v>89</v>
      </c>
      <c r="D51" s="11" t="s">
        <v>91</v>
      </c>
      <c r="E51" s="11" t="s">
        <v>91</v>
      </c>
      <c r="F51" s="11" t="s">
        <v>105</v>
      </c>
      <c r="G51" s="12" t="s">
        <v>135</v>
      </c>
      <c r="H51" s="12" t="s">
        <v>48</v>
      </c>
      <c r="I51" s="12">
        <v>0</v>
      </c>
      <c r="J51" s="33" t="s">
        <v>95</v>
      </c>
      <c r="K51" s="12" t="s">
        <v>106</v>
      </c>
      <c r="L51" s="12"/>
      <c r="M51" s="12"/>
      <c r="N51" s="33" t="s">
        <v>78</v>
      </c>
      <c r="O51" s="33" t="s">
        <v>80</v>
      </c>
      <c r="P51" s="12">
        <v>0</v>
      </c>
      <c r="Q51" s="12">
        <v>100</v>
      </c>
      <c r="R51" s="12">
        <v>0</v>
      </c>
      <c r="S51" s="12" t="s">
        <v>41</v>
      </c>
      <c r="T51" s="12"/>
      <c r="U51" s="22"/>
      <c r="V51" s="15">
        <v>188132490</v>
      </c>
      <c r="W51" s="15">
        <v>188132490</v>
      </c>
      <c r="X51" s="12"/>
      <c r="Y51" s="22"/>
      <c r="Z51" s="15">
        <v>197539238</v>
      </c>
      <c r="AA51" s="15">
        <v>197539238</v>
      </c>
      <c r="AB51" s="12"/>
      <c r="AC51" s="22"/>
      <c r="AD51" s="15">
        <v>207416274</v>
      </c>
      <c r="AE51" s="15">
        <v>207416274</v>
      </c>
      <c r="AF51" s="15"/>
      <c r="AG51" s="22"/>
      <c r="AH51" s="15"/>
      <c r="AI51" s="15"/>
      <c r="AJ51" s="12"/>
      <c r="AK51" s="22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>
        <f t="shared" si="2"/>
        <v>593088002</v>
      </c>
      <c r="BY51" s="15">
        <f t="shared" si="3"/>
        <v>593088002</v>
      </c>
      <c r="BZ51" s="12"/>
      <c r="CA51" s="12" t="s">
        <v>42</v>
      </c>
    </row>
    <row r="52" spans="1:79" ht="42" x14ac:dyDescent="0.35">
      <c r="A52" s="10" t="s">
        <v>473</v>
      </c>
      <c r="B52" s="10" t="s">
        <v>623</v>
      </c>
      <c r="C52" s="10" t="s">
        <v>115</v>
      </c>
      <c r="D52" s="11" t="s">
        <v>116</v>
      </c>
      <c r="E52" s="11" t="s">
        <v>116</v>
      </c>
      <c r="F52" s="11" t="s">
        <v>124</v>
      </c>
      <c r="G52" s="12" t="s">
        <v>135</v>
      </c>
      <c r="H52" s="12" t="s">
        <v>48</v>
      </c>
      <c r="I52" s="12">
        <v>0</v>
      </c>
      <c r="J52" s="33" t="s">
        <v>95</v>
      </c>
      <c r="K52" s="12" t="s">
        <v>129</v>
      </c>
      <c r="L52" s="12"/>
      <c r="M52" s="12"/>
      <c r="N52" s="33" t="s">
        <v>78</v>
      </c>
      <c r="O52" s="33" t="s">
        <v>79</v>
      </c>
      <c r="P52" s="12">
        <v>0</v>
      </c>
      <c r="Q52" s="12">
        <v>100</v>
      </c>
      <c r="R52" s="12">
        <v>0</v>
      </c>
      <c r="S52" s="12" t="s">
        <v>41</v>
      </c>
      <c r="T52" s="12"/>
      <c r="U52" s="22"/>
      <c r="V52" s="15">
        <v>37760006.799999997</v>
      </c>
      <c r="W52" s="15">
        <v>37760006.799999997</v>
      </c>
      <c r="X52" s="12"/>
      <c r="Y52" s="22"/>
      <c r="Z52" s="15">
        <v>18880000</v>
      </c>
      <c r="AA52" s="15">
        <v>18880000</v>
      </c>
      <c r="AB52" s="12"/>
      <c r="AC52" s="22"/>
      <c r="AD52" s="15"/>
      <c r="AE52" s="15"/>
      <c r="AF52" s="15"/>
      <c r="AG52" s="22"/>
      <c r="AH52" s="15"/>
      <c r="AI52" s="15"/>
      <c r="AJ52" s="12"/>
      <c r="AK52" s="22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>
        <f t="shared" si="2"/>
        <v>56640006.799999997</v>
      </c>
      <c r="BY52" s="15">
        <f t="shared" si="3"/>
        <v>56640006.799999997</v>
      </c>
      <c r="BZ52" s="12"/>
      <c r="CA52" s="12" t="s">
        <v>42</v>
      </c>
    </row>
    <row r="53" spans="1:79" ht="31.5" x14ac:dyDescent="0.35">
      <c r="A53" s="10" t="s">
        <v>474</v>
      </c>
      <c r="B53" s="10" t="s">
        <v>189</v>
      </c>
      <c r="C53" s="10" t="s">
        <v>117</v>
      </c>
      <c r="D53" s="11" t="s">
        <v>118</v>
      </c>
      <c r="E53" s="11" t="s">
        <v>118</v>
      </c>
      <c r="F53" s="11" t="s">
        <v>125</v>
      </c>
      <c r="G53" s="12" t="s">
        <v>135</v>
      </c>
      <c r="H53" s="12" t="s">
        <v>39</v>
      </c>
      <c r="I53" s="12">
        <v>100</v>
      </c>
      <c r="J53" s="33" t="s">
        <v>95</v>
      </c>
      <c r="K53" s="12" t="s">
        <v>40</v>
      </c>
      <c r="L53" s="12"/>
      <c r="M53" s="12"/>
      <c r="N53" s="33" t="s">
        <v>78</v>
      </c>
      <c r="O53" s="33" t="s">
        <v>80</v>
      </c>
      <c r="P53" s="12">
        <v>0</v>
      </c>
      <c r="Q53" s="12">
        <v>100</v>
      </c>
      <c r="R53" s="12">
        <v>0</v>
      </c>
      <c r="S53" s="12" t="s">
        <v>41</v>
      </c>
      <c r="T53" s="12"/>
      <c r="U53" s="22"/>
      <c r="V53" s="15">
        <v>268800000</v>
      </c>
      <c r="W53" s="15">
        <v>301056000</v>
      </c>
      <c r="X53" s="12"/>
      <c r="Y53" s="22"/>
      <c r="Z53" s="15">
        <v>268800000</v>
      </c>
      <c r="AA53" s="15">
        <v>301056000</v>
      </c>
      <c r="AB53" s="12"/>
      <c r="AC53" s="22"/>
      <c r="AD53" s="15">
        <v>302400000</v>
      </c>
      <c r="AE53" s="15">
        <v>338688000.00000006</v>
      </c>
      <c r="AF53" s="15"/>
      <c r="AG53" s="22"/>
      <c r="AH53" s="15"/>
      <c r="AI53" s="15"/>
      <c r="AJ53" s="12"/>
      <c r="AK53" s="22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>
        <f t="shared" si="2"/>
        <v>840000000</v>
      </c>
      <c r="BY53" s="15">
        <f t="shared" si="3"/>
        <v>940800000</v>
      </c>
      <c r="BZ53" s="12"/>
      <c r="CA53" s="12" t="s">
        <v>42</v>
      </c>
    </row>
    <row r="54" spans="1:79" ht="21" x14ac:dyDescent="0.35">
      <c r="A54" s="10" t="s">
        <v>475</v>
      </c>
      <c r="B54" s="10" t="s">
        <v>190</v>
      </c>
      <c r="C54" s="10" t="s">
        <v>119</v>
      </c>
      <c r="D54" s="11" t="s">
        <v>120</v>
      </c>
      <c r="E54" s="11" t="s">
        <v>120</v>
      </c>
      <c r="F54" s="11" t="s">
        <v>126</v>
      </c>
      <c r="G54" s="12" t="s">
        <v>135</v>
      </c>
      <c r="H54" s="12" t="s">
        <v>39</v>
      </c>
      <c r="I54" s="12">
        <v>100</v>
      </c>
      <c r="J54" s="33" t="s">
        <v>95</v>
      </c>
      <c r="K54" s="12" t="s">
        <v>40</v>
      </c>
      <c r="L54" s="12"/>
      <c r="M54" s="12"/>
      <c r="N54" s="33" t="s">
        <v>78</v>
      </c>
      <c r="O54" s="33" t="s">
        <v>80</v>
      </c>
      <c r="P54" s="12">
        <v>0</v>
      </c>
      <c r="Q54" s="12">
        <v>100</v>
      </c>
      <c r="R54" s="12">
        <v>0</v>
      </c>
      <c r="S54" s="12" t="s">
        <v>41</v>
      </c>
      <c r="T54" s="12"/>
      <c r="U54" s="22"/>
      <c r="V54" s="15">
        <v>283200000</v>
      </c>
      <c r="W54" s="15">
        <v>317184000.00000006</v>
      </c>
      <c r="X54" s="12"/>
      <c r="Y54" s="22"/>
      <c r="Z54" s="15">
        <v>283200000</v>
      </c>
      <c r="AA54" s="15">
        <v>317184000.00000006</v>
      </c>
      <c r="AB54" s="12"/>
      <c r="AC54" s="22"/>
      <c r="AD54" s="15">
        <v>318600000</v>
      </c>
      <c r="AE54" s="15">
        <v>356832000.00000006</v>
      </c>
      <c r="AF54" s="15"/>
      <c r="AG54" s="22"/>
      <c r="AH54" s="15"/>
      <c r="AI54" s="15"/>
      <c r="AJ54" s="12"/>
      <c r="AK54" s="22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>
        <f t="shared" si="2"/>
        <v>885000000</v>
      </c>
      <c r="BY54" s="15">
        <f t="shared" si="3"/>
        <v>991200000.00000024</v>
      </c>
      <c r="BZ54" s="12"/>
      <c r="CA54" s="12" t="s">
        <v>42</v>
      </c>
    </row>
    <row r="55" spans="1:79" ht="21" x14ac:dyDescent="0.35">
      <c r="A55" s="10" t="s">
        <v>476</v>
      </c>
      <c r="B55" s="10" t="s">
        <v>113</v>
      </c>
      <c r="C55" s="10" t="s">
        <v>121</v>
      </c>
      <c r="D55" s="11" t="s">
        <v>122</v>
      </c>
      <c r="E55" s="11" t="s">
        <v>122</v>
      </c>
      <c r="F55" s="11" t="s">
        <v>127</v>
      </c>
      <c r="G55" s="12" t="s">
        <v>135</v>
      </c>
      <c r="H55" s="12" t="s">
        <v>39</v>
      </c>
      <c r="I55" s="12">
        <v>100</v>
      </c>
      <c r="J55" s="33" t="s">
        <v>95</v>
      </c>
      <c r="K55" s="12" t="s">
        <v>40</v>
      </c>
      <c r="L55" s="12"/>
      <c r="M55" s="12"/>
      <c r="N55" s="33" t="s">
        <v>78</v>
      </c>
      <c r="O55" s="33" t="s">
        <v>80</v>
      </c>
      <c r="P55" s="12">
        <v>0</v>
      </c>
      <c r="Q55" s="12">
        <v>100</v>
      </c>
      <c r="R55" s="12">
        <v>0</v>
      </c>
      <c r="S55" s="12" t="s">
        <v>41</v>
      </c>
      <c r="T55" s="12"/>
      <c r="U55" s="22"/>
      <c r="V55" s="15">
        <v>1396200</v>
      </c>
      <c r="W55" s="15">
        <v>1563744.0000000002</v>
      </c>
      <c r="X55" s="12"/>
      <c r="Y55" s="22"/>
      <c r="Z55" s="15">
        <v>1396200</v>
      </c>
      <c r="AA55" s="15">
        <v>1563744.0000000002</v>
      </c>
      <c r="AB55" s="12"/>
      <c r="AC55" s="22"/>
      <c r="AD55" s="15">
        <v>1396200</v>
      </c>
      <c r="AE55" s="15">
        <v>1563744.0000000002</v>
      </c>
      <c r="AF55" s="15"/>
      <c r="AG55" s="22"/>
      <c r="AH55" s="15"/>
      <c r="AI55" s="15"/>
      <c r="AJ55" s="12"/>
      <c r="AK55" s="22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>
        <f t="shared" si="2"/>
        <v>4188600</v>
      </c>
      <c r="BY55" s="15">
        <f t="shared" si="3"/>
        <v>4691232.0000000009</v>
      </c>
      <c r="BZ55" s="12"/>
      <c r="CA55" s="12" t="s">
        <v>42</v>
      </c>
    </row>
    <row r="56" spans="1:79" ht="31.5" x14ac:dyDescent="0.35">
      <c r="A56" s="10" t="s">
        <v>477</v>
      </c>
      <c r="B56" s="10" t="s">
        <v>114</v>
      </c>
      <c r="C56" s="10" t="s">
        <v>89</v>
      </c>
      <c r="D56" s="11" t="s">
        <v>91</v>
      </c>
      <c r="E56" s="11" t="s">
        <v>123</v>
      </c>
      <c r="F56" s="11" t="s">
        <v>128</v>
      </c>
      <c r="G56" s="12" t="s">
        <v>135</v>
      </c>
      <c r="H56" s="12" t="s">
        <v>48</v>
      </c>
      <c r="I56" s="12">
        <v>0</v>
      </c>
      <c r="J56" s="33" t="s">
        <v>95</v>
      </c>
      <c r="K56" s="12" t="s">
        <v>130</v>
      </c>
      <c r="L56" s="12"/>
      <c r="M56" s="12"/>
      <c r="N56" s="33" t="s">
        <v>78</v>
      </c>
      <c r="O56" s="33" t="s">
        <v>80</v>
      </c>
      <c r="P56" s="12">
        <v>0</v>
      </c>
      <c r="Q56" s="12">
        <v>100</v>
      </c>
      <c r="R56" s="12">
        <v>0</v>
      </c>
      <c r="S56" s="12" t="s">
        <v>41</v>
      </c>
      <c r="T56" s="12"/>
      <c r="U56" s="22"/>
      <c r="V56" s="15">
        <v>30137200</v>
      </c>
      <c r="W56" s="15">
        <v>30137200</v>
      </c>
      <c r="X56" s="12"/>
      <c r="Y56" s="22"/>
      <c r="Z56" s="15">
        <v>30137200</v>
      </c>
      <c r="AA56" s="15">
        <v>30137200</v>
      </c>
      <c r="AB56" s="12"/>
      <c r="AC56" s="22"/>
      <c r="AD56" s="15">
        <v>30137200</v>
      </c>
      <c r="AE56" s="15">
        <v>30137200</v>
      </c>
      <c r="AF56" s="15"/>
      <c r="AG56" s="22"/>
      <c r="AH56" s="15"/>
      <c r="AI56" s="15"/>
      <c r="AJ56" s="12"/>
      <c r="AK56" s="22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>
        <f t="shared" si="2"/>
        <v>90411600</v>
      </c>
      <c r="BY56" s="15">
        <f t="shared" si="3"/>
        <v>90411600</v>
      </c>
      <c r="BZ56" s="12"/>
      <c r="CA56" s="12" t="s">
        <v>42</v>
      </c>
    </row>
    <row r="57" spans="1:79" ht="42" x14ac:dyDescent="0.35">
      <c r="A57" s="10" t="s">
        <v>478</v>
      </c>
      <c r="B57" s="10" t="s">
        <v>136</v>
      </c>
      <c r="C57" s="10" t="s">
        <v>63</v>
      </c>
      <c r="D57" s="11" t="s">
        <v>64</v>
      </c>
      <c r="E57" s="11" t="s">
        <v>64</v>
      </c>
      <c r="F57" s="11" t="s">
        <v>138</v>
      </c>
      <c r="G57" s="12" t="s">
        <v>135</v>
      </c>
      <c r="H57" s="12" t="s">
        <v>39</v>
      </c>
      <c r="I57" s="12">
        <v>0</v>
      </c>
      <c r="J57" s="33" t="s">
        <v>95</v>
      </c>
      <c r="K57" s="12" t="s">
        <v>140</v>
      </c>
      <c r="L57" s="12"/>
      <c r="M57" s="12"/>
      <c r="N57" s="33" t="s">
        <v>78</v>
      </c>
      <c r="O57" s="33" t="s">
        <v>80</v>
      </c>
      <c r="P57" s="12">
        <v>0</v>
      </c>
      <c r="Q57" s="12">
        <v>100</v>
      </c>
      <c r="R57" s="12">
        <v>0</v>
      </c>
      <c r="S57" s="12" t="s">
        <v>41</v>
      </c>
      <c r="T57" s="12"/>
      <c r="U57" s="22"/>
      <c r="V57" s="15">
        <v>34902720</v>
      </c>
      <c r="W57" s="15">
        <v>34902720</v>
      </c>
      <c r="X57" s="12"/>
      <c r="Y57" s="22"/>
      <c r="Z57" s="15">
        <v>35950080</v>
      </c>
      <c r="AA57" s="15">
        <v>35950080</v>
      </c>
      <c r="AB57" s="12"/>
      <c r="AC57" s="22"/>
      <c r="AD57" s="15">
        <v>37028640</v>
      </c>
      <c r="AE57" s="15">
        <v>37028640</v>
      </c>
      <c r="AF57" s="15"/>
      <c r="AG57" s="22"/>
      <c r="AH57" s="15"/>
      <c r="AI57" s="15"/>
      <c r="AJ57" s="12"/>
      <c r="AK57" s="22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>
        <f t="shared" si="2"/>
        <v>107881440</v>
      </c>
      <c r="BY57" s="15">
        <f t="shared" si="3"/>
        <v>107881440</v>
      </c>
      <c r="BZ57" s="12"/>
      <c r="CA57" s="12" t="s">
        <v>42</v>
      </c>
    </row>
    <row r="58" spans="1:79" ht="31.5" x14ac:dyDescent="0.35">
      <c r="A58" s="10" t="s">
        <v>479</v>
      </c>
      <c r="B58" s="10" t="s">
        <v>137</v>
      </c>
      <c r="C58" s="10" t="s">
        <v>89</v>
      </c>
      <c r="D58" s="11" t="s">
        <v>91</v>
      </c>
      <c r="E58" s="11" t="s">
        <v>91</v>
      </c>
      <c r="F58" s="11" t="s">
        <v>139</v>
      </c>
      <c r="G58" s="12" t="s">
        <v>135</v>
      </c>
      <c r="H58" s="12" t="s">
        <v>48</v>
      </c>
      <c r="I58" s="12">
        <v>0</v>
      </c>
      <c r="J58" s="33" t="s">
        <v>95</v>
      </c>
      <c r="K58" s="12" t="s">
        <v>141</v>
      </c>
      <c r="L58" s="12"/>
      <c r="M58" s="12"/>
      <c r="N58" s="33" t="s">
        <v>78</v>
      </c>
      <c r="O58" s="33" t="s">
        <v>80</v>
      </c>
      <c r="P58" s="12">
        <v>0</v>
      </c>
      <c r="Q58" s="12">
        <v>100</v>
      </c>
      <c r="R58" s="12">
        <v>0</v>
      </c>
      <c r="S58" s="12" t="s">
        <v>41</v>
      </c>
      <c r="T58" s="12"/>
      <c r="U58" s="22"/>
      <c r="V58" s="15">
        <v>2013504440</v>
      </c>
      <c r="W58" s="15">
        <v>2013504440</v>
      </c>
      <c r="X58" s="12"/>
      <c r="Y58" s="22"/>
      <c r="Z58" s="15">
        <v>2504831160</v>
      </c>
      <c r="AA58" s="15">
        <v>2504831160</v>
      </c>
      <c r="AB58" s="12"/>
      <c r="AC58" s="22"/>
      <c r="AD58" s="15">
        <v>2694036240</v>
      </c>
      <c r="AE58" s="15">
        <v>2694036240</v>
      </c>
      <c r="AF58" s="15"/>
      <c r="AG58" s="22"/>
      <c r="AH58" s="15"/>
      <c r="AI58" s="15"/>
      <c r="AJ58" s="12"/>
      <c r="AK58" s="22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>
        <f t="shared" si="2"/>
        <v>7212371840</v>
      </c>
      <c r="BY58" s="15">
        <f t="shared" si="3"/>
        <v>7212371840</v>
      </c>
      <c r="BZ58" s="12"/>
      <c r="CA58" s="12" t="s">
        <v>42</v>
      </c>
    </row>
    <row r="59" spans="1:79" ht="31.5" x14ac:dyDescent="0.35">
      <c r="A59" s="10" t="s">
        <v>480</v>
      </c>
      <c r="B59" s="10" t="s">
        <v>143</v>
      </c>
      <c r="C59" s="10" t="s">
        <v>72</v>
      </c>
      <c r="D59" s="11" t="s">
        <v>73</v>
      </c>
      <c r="E59" s="11" t="s">
        <v>73</v>
      </c>
      <c r="F59" s="11" t="s">
        <v>144</v>
      </c>
      <c r="G59" s="12" t="s">
        <v>135</v>
      </c>
      <c r="H59" s="12" t="s">
        <v>39</v>
      </c>
      <c r="I59" s="12">
        <v>50</v>
      </c>
      <c r="J59" s="33" t="s">
        <v>95</v>
      </c>
      <c r="K59" s="12" t="s">
        <v>145</v>
      </c>
      <c r="L59" s="12"/>
      <c r="M59" s="12"/>
      <c r="N59" s="33" t="s">
        <v>78</v>
      </c>
      <c r="O59" s="33">
        <v>45627</v>
      </c>
      <c r="P59" s="12">
        <v>0</v>
      </c>
      <c r="Q59" s="12">
        <v>100</v>
      </c>
      <c r="R59" s="12">
        <v>0</v>
      </c>
      <c r="S59" s="12" t="s">
        <v>41</v>
      </c>
      <c r="T59" s="12"/>
      <c r="U59" s="22"/>
      <c r="V59" s="15">
        <v>517595530</v>
      </c>
      <c r="W59" s="15">
        <v>579706993.60000002</v>
      </c>
      <c r="X59" s="12"/>
      <c r="Y59" s="22"/>
      <c r="Z59" s="15">
        <v>595234860</v>
      </c>
      <c r="AA59" s="15">
        <v>666663043.20000005</v>
      </c>
      <c r="AB59" s="12"/>
      <c r="AC59" s="22"/>
      <c r="AD59" s="15"/>
      <c r="AE59" s="15"/>
      <c r="AF59" s="15"/>
      <c r="AG59" s="22"/>
      <c r="AH59" s="15"/>
      <c r="AI59" s="15"/>
      <c r="AJ59" s="12"/>
      <c r="AK59" s="22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>
        <f t="shared" si="2"/>
        <v>1112830390</v>
      </c>
      <c r="BY59" s="15">
        <f t="shared" si="3"/>
        <v>1246370036.8000002</v>
      </c>
      <c r="BZ59" s="12"/>
      <c r="CA59" s="12" t="s">
        <v>42</v>
      </c>
    </row>
    <row r="60" spans="1:79" ht="42" x14ac:dyDescent="0.35">
      <c r="A60" s="10" t="s">
        <v>481</v>
      </c>
      <c r="B60" s="10" t="s">
        <v>148</v>
      </c>
      <c r="C60" s="10" t="s">
        <v>149</v>
      </c>
      <c r="D60" s="11" t="s">
        <v>150</v>
      </c>
      <c r="E60" s="11" t="s">
        <v>150</v>
      </c>
      <c r="F60" s="11" t="s">
        <v>151</v>
      </c>
      <c r="G60" s="12" t="s">
        <v>135</v>
      </c>
      <c r="H60" s="12" t="s">
        <v>39</v>
      </c>
      <c r="I60" s="12">
        <v>0</v>
      </c>
      <c r="J60" s="33" t="s">
        <v>95</v>
      </c>
      <c r="K60" s="12" t="s">
        <v>152</v>
      </c>
      <c r="L60" s="12"/>
      <c r="M60" s="12"/>
      <c r="N60" s="33" t="s">
        <v>78</v>
      </c>
      <c r="O60" s="33" t="s">
        <v>79</v>
      </c>
      <c r="P60" s="12">
        <v>15</v>
      </c>
      <c r="Q60" s="12">
        <v>85</v>
      </c>
      <c r="R60" s="12">
        <v>0</v>
      </c>
      <c r="S60" s="12" t="s">
        <v>41</v>
      </c>
      <c r="T60" s="12"/>
      <c r="U60" s="22"/>
      <c r="V60" s="15">
        <v>44499873.600000001</v>
      </c>
      <c r="W60" s="15">
        <v>44499873.600000001</v>
      </c>
      <c r="X60" s="12"/>
      <c r="Y60" s="22"/>
      <c r="Z60" s="15">
        <v>44499873.600000001</v>
      </c>
      <c r="AA60" s="15">
        <v>44499873.600000001</v>
      </c>
      <c r="AB60" s="12"/>
      <c r="AC60" s="22"/>
      <c r="AD60" s="15"/>
      <c r="AE60" s="15"/>
      <c r="AF60" s="15"/>
      <c r="AG60" s="22"/>
      <c r="AH60" s="15"/>
      <c r="AI60" s="15"/>
      <c r="AJ60" s="12"/>
      <c r="AK60" s="22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>
        <f t="shared" si="2"/>
        <v>88999747.200000003</v>
      </c>
      <c r="BY60" s="15">
        <f t="shared" si="3"/>
        <v>88999747.200000003</v>
      </c>
      <c r="BZ60" s="12"/>
      <c r="CA60" s="12" t="s">
        <v>42</v>
      </c>
    </row>
    <row r="61" spans="1:79" ht="31.5" x14ac:dyDescent="0.35">
      <c r="A61" s="10" t="s">
        <v>482</v>
      </c>
      <c r="B61" s="10" t="s">
        <v>1204</v>
      </c>
      <c r="C61" s="10" t="s">
        <v>89</v>
      </c>
      <c r="D61" s="11" t="s">
        <v>91</v>
      </c>
      <c r="E61" s="11" t="s">
        <v>91</v>
      </c>
      <c r="F61" s="11" t="s">
        <v>159</v>
      </c>
      <c r="G61" s="12" t="s">
        <v>135</v>
      </c>
      <c r="H61" s="12" t="s">
        <v>48</v>
      </c>
      <c r="I61" s="12">
        <v>0</v>
      </c>
      <c r="J61" s="33" t="s">
        <v>167</v>
      </c>
      <c r="K61" s="12" t="s">
        <v>170</v>
      </c>
      <c r="L61" s="12"/>
      <c r="M61" s="12"/>
      <c r="N61" s="33" t="s">
        <v>175</v>
      </c>
      <c r="O61" s="33" t="s">
        <v>80</v>
      </c>
      <c r="P61" s="12">
        <v>0</v>
      </c>
      <c r="Q61" s="12">
        <v>100</v>
      </c>
      <c r="R61" s="12">
        <v>0</v>
      </c>
      <c r="S61" s="12" t="s">
        <v>41</v>
      </c>
      <c r="T61" s="12"/>
      <c r="U61" s="22"/>
      <c r="V61" s="15">
        <v>4399200</v>
      </c>
      <c r="W61" s="15">
        <v>4399200</v>
      </c>
      <c r="X61" s="12"/>
      <c r="Y61" s="22"/>
      <c r="Z61" s="15">
        <v>26935309.899999999</v>
      </c>
      <c r="AA61" s="15">
        <v>26935309.899999999</v>
      </c>
      <c r="AB61" s="12"/>
      <c r="AC61" s="22"/>
      <c r="AD61" s="15">
        <v>27474014.5</v>
      </c>
      <c r="AE61" s="15">
        <v>27474014.5</v>
      </c>
      <c r="AF61" s="15"/>
      <c r="AG61" s="15">
        <v>0</v>
      </c>
      <c r="AH61" s="15">
        <v>0</v>
      </c>
      <c r="AI61" s="15"/>
      <c r="AJ61" s="12"/>
      <c r="AK61" s="22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>
        <f t="shared" si="2"/>
        <v>58808524.399999999</v>
      </c>
      <c r="BY61" s="15">
        <f t="shared" si="3"/>
        <v>58808524.399999999</v>
      </c>
      <c r="BZ61" s="12"/>
      <c r="CA61" s="12" t="s">
        <v>42</v>
      </c>
    </row>
    <row r="62" spans="1:79" ht="31.5" x14ac:dyDescent="0.35">
      <c r="A62" s="10" t="s">
        <v>483</v>
      </c>
      <c r="B62" s="10" t="s">
        <v>788</v>
      </c>
      <c r="C62" s="10" t="s">
        <v>155</v>
      </c>
      <c r="D62" s="11" t="s">
        <v>156</v>
      </c>
      <c r="E62" s="11" t="s">
        <v>156</v>
      </c>
      <c r="F62" s="11" t="s">
        <v>160</v>
      </c>
      <c r="G62" s="12" t="s">
        <v>135</v>
      </c>
      <c r="H62" s="12" t="s">
        <v>48</v>
      </c>
      <c r="I62" s="12">
        <v>0</v>
      </c>
      <c r="J62" s="33">
        <v>45108</v>
      </c>
      <c r="K62" s="12" t="s">
        <v>172</v>
      </c>
      <c r="L62" s="12"/>
      <c r="M62" s="12"/>
      <c r="N62" s="33">
        <v>45108</v>
      </c>
      <c r="O62" s="33">
        <v>46905</v>
      </c>
      <c r="P62" s="12">
        <v>0</v>
      </c>
      <c r="Q62" s="12">
        <v>100</v>
      </c>
      <c r="R62" s="12">
        <v>0</v>
      </c>
      <c r="S62" s="12" t="s">
        <v>41</v>
      </c>
      <c r="T62" s="12"/>
      <c r="U62" s="22"/>
      <c r="V62" s="15">
        <v>22582560</v>
      </c>
      <c r="W62" s="15">
        <v>22582560</v>
      </c>
      <c r="X62" s="12"/>
      <c r="Y62" s="22"/>
      <c r="Z62" s="15">
        <v>44957380</v>
      </c>
      <c r="AA62" s="15">
        <v>44957380</v>
      </c>
      <c r="AB62" s="12"/>
      <c r="AC62" s="22"/>
      <c r="AD62" s="15">
        <v>44839410</v>
      </c>
      <c r="AE62" s="15">
        <v>44839410</v>
      </c>
      <c r="AF62" s="15"/>
      <c r="AG62" s="15"/>
      <c r="AH62" s="15">
        <v>44839410</v>
      </c>
      <c r="AI62" s="15">
        <v>44839410</v>
      </c>
      <c r="AJ62" s="12"/>
      <c r="AK62" s="22"/>
      <c r="AL62" s="15">
        <v>44839410</v>
      </c>
      <c r="AM62" s="15">
        <v>44839410</v>
      </c>
      <c r="AN62" s="15"/>
      <c r="AO62" s="15"/>
      <c r="AP62" s="15">
        <v>22365420</v>
      </c>
      <c r="AQ62" s="15">
        <v>22365420</v>
      </c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>
        <f>V62+Z62+AD62+AH62+AL62+AP62</f>
        <v>224423590</v>
      </c>
      <c r="BY62" s="15">
        <f>W62+AA62+AE62+AI62+AM62+AQ62</f>
        <v>224423590</v>
      </c>
      <c r="BZ62" s="12"/>
      <c r="CA62" s="12" t="s">
        <v>42</v>
      </c>
    </row>
    <row r="63" spans="1:79" ht="31.5" x14ac:dyDescent="0.35">
      <c r="A63" s="10" t="s">
        <v>484</v>
      </c>
      <c r="B63" s="10" t="s">
        <v>1205</v>
      </c>
      <c r="C63" s="10" t="s">
        <v>89</v>
      </c>
      <c r="D63" s="11" t="s">
        <v>91</v>
      </c>
      <c r="E63" s="11" t="s">
        <v>91</v>
      </c>
      <c r="F63" s="11" t="s">
        <v>161</v>
      </c>
      <c r="G63" s="12" t="s">
        <v>135</v>
      </c>
      <c r="H63" s="12" t="s">
        <v>48</v>
      </c>
      <c r="I63" s="12">
        <v>0</v>
      </c>
      <c r="J63" s="33" t="s">
        <v>167</v>
      </c>
      <c r="K63" s="12" t="s">
        <v>170</v>
      </c>
      <c r="L63" s="12"/>
      <c r="M63" s="12"/>
      <c r="N63" s="33" t="s">
        <v>175</v>
      </c>
      <c r="O63" s="33" t="s">
        <v>80</v>
      </c>
      <c r="P63" s="12">
        <v>0</v>
      </c>
      <c r="Q63" s="12">
        <v>100</v>
      </c>
      <c r="R63" s="12">
        <v>0</v>
      </c>
      <c r="S63" s="12" t="s">
        <v>41</v>
      </c>
      <c r="T63" s="12"/>
      <c r="U63" s="22"/>
      <c r="V63" s="15">
        <v>15803533.800000001</v>
      </c>
      <c r="W63" s="15">
        <v>15803533.800000001</v>
      </c>
      <c r="X63" s="12"/>
      <c r="Y63" s="22"/>
      <c r="Z63" s="15">
        <v>96760991.5</v>
      </c>
      <c r="AA63" s="15">
        <v>96760991.5</v>
      </c>
      <c r="AB63" s="12"/>
      <c r="AC63" s="22"/>
      <c r="AD63" s="15">
        <v>98696211.799999997</v>
      </c>
      <c r="AE63" s="15">
        <v>98696211.799999997</v>
      </c>
      <c r="AF63" s="15"/>
      <c r="AG63" s="15">
        <v>0</v>
      </c>
      <c r="AH63" s="15">
        <v>0</v>
      </c>
      <c r="AI63" s="15"/>
      <c r="AJ63" s="12"/>
      <c r="AK63" s="22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>
        <f t="shared" si="2"/>
        <v>211260737.09999999</v>
      </c>
      <c r="BY63" s="15">
        <f t="shared" si="3"/>
        <v>211260737.09999999</v>
      </c>
      <c r="BZ63" s="12"/>
      <c r="CA63" s="12" t="s">
        <v>42</v>
      </c>
    </row>
    <row r="64" spans="1:79" ht="31.5" x14ac:dyDescent="0.35">
      <c r="A64" s="10" t="s">
        <v>485</v>
      </c>
      <c r="B64" s="10" t="s">
        <v>379</v>
      </c>
      <c r="C64" s="10" t="s">
        <v>153</v>
      </c>
      <c r="D64" s="11" t="s">
        <v>154</v>
      </c>
      <c r="E64" s="11" t="s">
        <v>154</v>
      </c>
      <c r="F64" s="11" t="s">
        <v>163</v>
      </c>
      <c r="G64" s="12" t="s">
        <v>135</v>
      </c>
      <c r="H64" s="12" t="s">
        <v>48</v>
      </c>
      <c r="I64" s="12">
        <v>0</v>
      </c>
      <c r="J64" s="33">
        <v>44958</v>
      </c>
      <c r="K64" s="12" t="s">
        <v>171</v>
      </c>
      <c r="L64" s="12"/>
      <c r="M64" s="33" t="s">
        <v>79</v>
      </c>
      <c r="N64" s="33"/>
      <c r="O64" s="33"/>
      <c r="P64" s="12">
        <v>0</v>
      </c>
      <c r="Q64" s="12">
        <v>100</v>
      </c>
      <c r="R64" s="12">
        <v>0</v>
      </c>
      <c r="S64" s="12" t="s">
        <v>41</v>
      </c>
      <c r="T64" s="12"/>
      <c r="U64" s="22"/>
      <c r="V64" s="15">
        <v>315284.55</v>
      </c>
      <c r="W64" s="15">
        <v>315284.55</v>
      </c>
      <c r="X64" s="12"/>
      <c r="Y64" s="22"/>
      <c r="Z64" s="15">
        <v>324743.09000000003</v>
      </c>
      <c r="AA64" s="15">
        <v>324743.09000000003</v>
      </c>
      <c r="AB64" s="12"/>
      <c r="AC64" s="22"/>
      <c r="AD64" s="15">
        <v>0</v>
      </c>
      <c r="AE64" s="15">
        <v>0</v>
      </c>
      <c r="AF64" s="15"/>
      <c r="AG64" s="15">
        <v>0</v>
      </c>
      <c r="AH64" s="15">
        <v>0</v>
      </c>
      <c r="AI64" s="15"/>
      <c r="AJ64" s="12"/>
      <c r="AK64" s="22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>
        <f t="shared" si="2"/>
        <v>640027.64</v>
      </c>
      <c r="BY64" s="15">
        <f t="shared" si="3"/>
        <v>640027.64</v>
      </c>
      <c r="BZ64" s="12"/>
      <c r="CA64" s="12" t="s">
        <v>42</v>
      </c>
    </row>
    <row r="65" spans="1:79" ht="31.5" x14ac:dyDescent="0.35">
      <c r="A65" s="10" t="s">
        <v>486</v>
      </c>
      <c r="B65" s="10" t="s">
        <v>1206</v>
      </c>
      <c r="C65" s="10" t="s">
        <v>92</v>
      </c>
      <c r="D65" s="11" t="s">
        <v>82</v>
      </c>
      <c r="E65" s="11" t="s">
        <v>83</v>
      </c>
      <c r="F65" s="11" t="s">
        <v>162</v>
      </c>
      <c r="G65" s="12" t="s">
        <v>135</v>
      </c>
      <c r="H65" s="12" t="s">
        <v>39</v>
      </c>
      <c r="I65" s="12">
        <v>0</v>
      </c>
      <c r="J65" s="33" t="s">
        <v>78</v>
      </c>
      <c r="K65" s="12" t="s">
        <v>40</v>
      </c>
      <c r="L65" s="12"/>
      <c r="M65" s="12"/>
      <c r="N65" s="33" t="s">
        <v>78</v>
      </c>
      <c r="O65" s="33" t="s">
        <v>80</v>
      </c>
      <c r="P65" s="12">
        <v>0</v>
      </c>
      <c r="Q65" s="12">
        <v>100</v>
      </c>
      <c r="R65" s="12">
        <v>0</v>
      </c>
      <c r="S65" s="12" t="s">
        <v>41</v>
      </c>
      <c r="T65" s="12"/>
      <c r="U65" s="22"/>
      <c r="V65" s="15">
        <v>14302200.01</v>
      </c>
      <c r="W65" s="15">
        <v>14302200.01</v>
      </c>
      <c r="X65" s="12"/>
      <c r="Y65" s="22"/>
      <c r="Z65" s="15">
        <v>14731266.01</v>
      </c>
      <c r="AA65" s="15">
        <v>14731266.01</v>
      </c>
      <c r="AB65" s="12"/>
      <c r="AC65" s="22"/>
      <c r="AD65" s="15">
        <v>15173203.99</v>
      </c>
      <c r="AE65" s="15">
        <v>15173203.99</v>
      </c>
      <c r="AF65" s="15"/>
      <c r="AG65" s="15">
        <v>0</v>
      </c>
      <c r="AH65" s="15">
        <v>0</v>
      </c>
      <c r="AI65" s="15"/>
      <c r="AJ65" s="12"/>
      <c r="AK65" s="22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>
        <f t="shared" si="2"/>
        <v>44206670.009999998</v>
      </c>
      <c r="BY65" s="15">
        <f t="shared" ref="BY65:BY70" si="4">W65+AA65+AE65+AH65+AM65</f>
        <v>44206670.009999998</v>
      </c>
      <c r="BZ65" s="12"/>
      <c r="CA65" s="12" t="s">
        <v>42</v>
      </c>
    </row>
    <row r="66" spans="1:79" ht="31.5" x14ac:dyDescent="0.35">
      <c r="A66" s="10" t="s">
        <v>487</v>
      </c>
      <c r="B66" s="10" t="s">
        <v>1207</v>
      </c>
      <c r="C66" s="10" t="s">
        <v>155</v>
      </c>
      <c r="D66" s="11" t="s">
        <v>156</v>
      </c>
      <c r="E66" s="11" t="s">
        <v>156</v>
      </c>
      <c r="F66" s="11" t="s">
        <v>163</v>
      </c>
      <c r="G66" s="12" t="s">
        <v>135</v>
      </c>
      <c r="H66" s="12" t="s">
        <v>48</v>
      </c>
      <c r="I66" s="12">
        <v>0</v>
      </c>
      <c r="J66" s="33" t="s">
        <v>168</v>
      </c>
      <c r="K66" s="12" t="s">
        <v>172</v>
      </c>
      <c r="L66" s="12"/>
      <c r="M66" s="12"/>
      <c r="N66" s="33" t="s">
        <v>176</v>
      </c>
      <c r="O66" s="33" t="s">
        <v>177</v>
      </c>
      <c r="P66" s="12">
        <v>0</v>
      </c>
      <c r="Q66" s="12">
        <v>100</v>
      </c>
      <c r="R66" s="12">
        <v>0</v>
      </c>
      <c r="S66" s="12" t="s">
        <v>41</v>
      </c>
      <c r="T66" s="12"/>
      <c r="U66" s="22"/>
      <c r="V66" s="15">
        <v>24611550</v>
      </c>
      <c r="W66" s="15">
        <v>24611550</v>
      </c>
      <c r="X66" s="12"/>
      <c r="Y66" s="22"/>
      <c r="Z66" s="15">
        <v>25410550</v>
      </c>
      <c r="AA66" s="15">
        <v>25410550</v>
      </c>
      <c r="AB66" s="12"/>
      <c r="AC66" s="22"/>
      <c r="AD66" s="15">
        <v>29698360</v>
      </c>
      <c r="AE66" s="15">
        <v>29698360</v>
      </c>
      <c r="AF66" s="15"/>
      <c r="AG66" s="15"/>
      <c r="AH66" s="15">
        <v>16191500</v>
      </c>
      <c r="AI66" s="15">
        <v>16191500</v>
      </c>
      <c r="AJ66" s="12"/>
      <c r="AK66" s="22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>
        <f t="shared" si="2"/>
        <v>95911960</v>
      </c>
      <c r="BY66" s="15">
        <f t="shared" si="4"/>
        <v>95911960</v>
      </c>
      <c r="BZ66" s="12"/>
      <c r="CA66" s="12" t="s">
        <v>42</v>
      </c>
    </row>
    <row r="67" spans="1:79" ht="42" x14ac:dyDescent="0.35">
      <c r="A67" s="10" t="s">
        <v>488</v>
      </c>
      <c r="B67" s="10" t="s">
        <v>1221</v>
      </c>
      <c r="C67" s="10" t="s">
        <v>115</v>
      </c>
      <c r="D67" s="11" t="s">
        <v>116</v>
      </c>
      <c r="E67" s="11" t="s">
        <v>116</v>
      </c>
      <c r="F67" s="11" t="s">
        <v>164</v>
      </c>
      <c r="G67" s="12" t="s">
        <v>135</v>
      </c>
      <c r="H67" s="12" t="s">
        <v>48</v>
      </c>
      <c r="I67" s="12">
        <v>0</v>
      </c>
      <c r="J67" s="33">
        <v>45170</v>
      </c>
      <c r="K67" s="12" t="s">
        <v>173</v>
      </c>
      <c r="L67" s="12"/>
      <c r="M67" s="12"/>
      <c r="N67" s="33">
        <v>45170</v>
      </c>
      <c r="O67" s="33">
        <v>46266</v>
      </c>
      <c r="P67" s="12">
        <v>0</v>
      </c>
      <c r="Q67" s="12">
        <v>100</v>
      </c>
      <c r="R67" s="12">
        <v>0</v>
      </c>
      <c r="S67" s="12" t="s">
        <v>41</v>
      </c>
      <c r="T67" s="12"/>
      <c r="U67" s="22"/>
      <c r="V67" s="15">
        <v>10140250</v>
      </c>
      <c r="W67" s="15">
        <v>10140250</v>
      </c>
      <c r="X67" s="12"/>
      <c r="Y67" s="22"/>
      <c r="Z67" s="15">
        <v>22120080</v>
      </c>
      <c r="AA67" s="15">
        <v>22120080</v>
      </c>
      <c r="AB67" s="12"/>
      <c r="AC67" s="22"/>
      <c r="AD67" s="15">
        <v>28090490</v>
      </c>
      <c r="AE67" s="15">
        <v>28090490</v>
      </c>
      <c r="AF67" s="15"/>
      <c r="AG67" s="15"/>
      <c r="AH67" s="15">
        <v>18369950</v>
      </c>
      <c r="AI67" s="15">
        <v>18369950</v>
      </c>
      <c r="AJ67" s="12"/>
      <c r="AK67" s="22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>
        <f t="shared" si="2"/>
        <v>78720770</v>
      </c>
      <c r="BY67" s="15">
        <f t="shared" si="4"/>
        <v>78720770</v>
      </c>
      <c r="BZ67" s="12"/>
      <c r="CA67" s="12" t="s">
        <v>42</v>
      </c>
    </row>
    <row r="68" spans="1:79" ht="52.5" x14ac:dyDescent="0.35">
      <c r="A68" s="10" t="s">
        <v>489</v>
      </c>
      <c r="B68" s="10" t="s">
        <v>1208</v>
      </c>
      <c r="C68" s="10" t="s">
        <v>157</v>
      </c>
      <c r="D68" s="11" t="s">
        <v>158</v>
      </c>
      <c r="E68" s="11" t="s">
        <v>158</v>
      </c>
      <c r="F68" s="11" t="s">
        <v>728</v>
      </c>
      <c r="G68" s="12" t="s">
        <v>135</v>
      </c>
      <c r="H68" s="12" t="s">
        <v>48</v>
      </c>
      <c r="I68" s="12">
        <v>0</v>
      </c>
      <c r="J68" s="33">
        <v>44896</v>
      </c>
      <c r="K68" s="13" t="s">
        <v>729</v>
      </c>
      <c r="L68" s="12"/>
      <c r="M68" s="12"/>
      <c r="N68" s="33">
        <v>44927</v>
      </c>
      <c r="O68" s="33">
        <v>46722</v>
      </c>
      <c r="P68" s="12">
        <v>0</v>
      </c>
      <c r="Q68" s="12">
        <v>100</v>
      </c>
      <c r="R68" s="12">
        <v>0</v>
      </c>
      <c r="S68" s="12" t="s">
        <v>41</v>
      </c>
      <c r="T68" s="12"/>
      <c r="U68" s="22"/>
      <c r="V68" s="15">
        <v>2012283380</v>
      </c>
      <c r="W68" s="15">
        <v>2012283380</v>
      </c>
      <c r="X68" s="12"/>
      <c r="Y68" s="22"/>
      <c r="Z68" s="15">
        <v>6670105439</v>
      </c>
      <c r="AA68" s="15">
        <v>6670105439</v>
      </c>
      <c r="AB68" s="12"/>
      <c r="AC68" s="22"/>
      <c r="AD68" s="15">
        <v>8162878690</v>
      </c>
      <c r="AE68" s="15">
        <v>8162878690</v>
      </c>
      <c r="AF68" s="15"/>
      <c r="AG68" s="15"/>
      <c r="AH68" s="15">
        <v>9513034060</v>
      </c>
      <c r="AI68" s="15">
        <v>9513034060</v>
      </c>
      <c r="AJ68" s="12"/>
      <c r="AK68" s="22"/>
      <c r="AL68" s="15">
        <v>10207287510</v>
      </c>
      <c r="AM68" s="15">
        <v>10207287510</v>
      </c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>
        <f t="shared" si="2"/>
        <v>36565589079</v>
      </c>
      <c r="BY68" s="15">
        <f t="shared" si="4"/>
        <v>36565589079</v>
      </c>
      <c r="BZ68" s="12"/>
      <c r="CA68" s="12" t="s">
        <v>42</v>
      </c>
    </row>
    <row r="69" spans="1:79" ht="31.5" x14ac:dyDescent="0.35">
      <c r="A69" s="10" t="s">
        <v>490</v>
      </c>
      <c r="B69" s="10" t="s">
        <v>1209</v>
      </c>
      <c r="C69" s="10" t="s">
        <v>72</v>
      </c>
      <c r="D69" s="11" t="s">
        <v>73</v>
      </c>
      <c r="E69" s="11" t="s">
        <v>73</v>
      </c>
      <c r="F69" s="11" t="s">
        <v>165</v>
      </c>
      <c r="G69" s="12" t="s">
        <v>135</v>
      </c>
      <c r="H69" s="12" t="s">
        <v>48</v>
      </c>
      <c r="I69" s="12">
        <v>0</v>
      </c>
      <c r="J69" s="33" t="s">
        <v>212</v>
      </c>
      <c r="K69" s="12" t="s">
        <v>40</v>
      </c>
      <c r="L69" s="12"/>
      <c r="M69" s="12"/>
      <c r="N69" s="33" t="s">
        <v>212</v>
      </c>
      <c r="O69" s="33" t="s">
        <v>80</v>
      </c>
      <c r="P69" s="12">
        <v>0</v>
      </c>
      <c r="Q69" s="12">
        <v>100</v>
      </c>
      <c r="R69" s="12">
        <v>0</v>
      </c>
      <c r="S69" s="12" t="s">
        <v>41</v>
      </c>
      <c r="T69" s="12"/>
      <c r="U69" s="22"/>
      <c r="V69" s="15">
        <v>541289574.44971502</v>
      </c>
      <c r="W69" s="15">
        <v>541289574.44971502</v>
      </c>
      <c r="X69" s="12"/>
      <c r="Y69" s="22"/>
      <c r="Z69" s="15">
        <v>408276326.04904598</v>
      </c>
      <c r="AA69" s="15">
        <v>408276326.04904598</v>
      </c>
      <c r="AB69" s="12"/>
      <c r="AC69" s="22"/>
      <c r="AD69" s="15">
        <v>791050952.45206499</v>
      </c>
      <c r="AE69" s="15">
        <v>791050952.45206499</v>
      </c>
      <c r="AF69" s="15"/>
      <c r="AG69" s="15"/>
      <c r="AH69" s="15">
        <v>42300000</v>
      </c>
      <c r="AI69" s="15">
        <v>42300000</v>
      </c>
      <c r="AJ69" s="12"/>
      <c r="AK69" s="22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>
        <f t="shared" si="2"/>
        <v>1782916852.9508259</v>
      </c>
      <c r="BY69" s="15">
        <f t="shared" si="4"/>
        <v>1782916852.9508259</v>
      </c>
      <c r="BZ69" s="12"/>
      <c r="CA69" s="12" t="s">
        <v>42</v>
      </c>
    </row>
    <row r="70" spans="1:79" ht="52.5" x14ac:dyDescent="0.35">
      <c r="A70" s="10" t="s">
        <v>491</v>
      </c>
      <c r="B70" s="10" t="s">
        <v>1210</v>
      </c>
      <c r="C70" s="10" t="s">
        <v>157</v>
      </c>
      <c r="D70" s="11" t="s">
        <v>158</v>
      </c>
      <c r="E70" s="11" t="s">
        <v>158</v>
      </c>
      <c r="F70" s="11" t="s">
        <v>166</v>
      </c>
      <c r="G70" s="12" t="s">
        <v>135</v>
      </c>
      <c r="H70" s="12" t="s">
        <v>48</v>
      </c>
      <c r="I70" s="12">
        <v>0</v>
      </c>
      <c r="J70" s="33" t="s">
        <v>95</v>
      </c>
      <c r="K70" s="13" t="s">
        <v>174</v>
      </c>
      <c r="L70" s="12"/>
      <c r="M70" s="12"/>
      <c r="N70" s="33" t="s">
        <v>78</v>
      </c>
      <c r="O70" s="33" t="s">
        <v>97</v>
      </c>
      <c r="P70" s="12">
        <v>0</v>
      </c>
      <c r="Q70" s="12">
        <v>100</v>
      </c>
      <c r="R70" s="12">
        <v>0</v>
      </c>
      <c r="S70" s="12" t="s">
        <v>41</v>
      </c>
      <c r="T70" s="12"/>
      <c r="U70" s="22"/>
      <c r="V70" s="15">
        <v>949169272.29999995</v>
      </c>
      <c r="W70" s="15">
        <v>949169272.29999995</v>
      </c>
      <c r="X70" s="12"/>
      <c r="Y70" s="22"/>
      <c r="Z70" s="15">
        <v>1615872690</v>
      </c>
      <c r="AA70" s="15">
        <v>1615872690</v>
      </c>
      <c r="AB70" s="12"/>
      <c r="AC70" s="22"/>
      <c r="AD70" s="15">
        <v>1993333215</v>
      </c>
      <c r="AE70" s="15">
        <v>1993333215</v>
      </c>
      <c r="AF70" s="15"/>
      <c r="AG70" s="15"/>
      <c r="AH70" s="15">
        <v>2256805110</v>
      </c>
      <c r="AI70" s="15">
        <v>2256805110</v>
      </c>
      <c r="AJ70" s="12"/>
      <c r="AK70" s="22"/>
      <c r="AL70" s="15">
        <v>2517698820</v>
      </c>
      <c r="AM70" s="15">
        <v>2517698820</v>
      </c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>
        <f t="shared" si="2"/>
        <v>9332879107.2999992</v>
      </c>
      <c r="BY70" s="15">
        <f t="shared" si="4"/>
        <v>9332879107.2999992</v>
      </c>
      <c r="BZ70" s="12"/>
      <c r="CA70" s="12" t="s">
        <v>42</v>
      </c>
    </row>
    <row r="71" spans="1:79" ht="32" customHeight="1" x14ac:dyDescent="0.35">
      <c r="A71" s="10" t="s">
        <v>492</v>
      </c>
      <c r="B71" s="10" t="s">
        <v>790</v>
      </c>
      <c r="C71" s="10" t="s">
        <v>51</v>
      </c>
      <c r="D71" s="11" t="s">
        <v>52</v>
      </c>
      <c r="E71" s="11" t="s">
        <v>53</v>
      </c>
      <c r="F71" s="11" t="s">
        <v>766</v>
      </c>
      <c r="G71" s="12" t="s">
        <v>135</v>
      </c>
      <c r="H71" s="12" t="s">
        <v>48</v>
      </c>
      <c r="I71" s="12">
        <v>0</v>
      </c>
      <c r="J71" s="33">
        <v>45108</v>
      </c>
      <c r="K71" s="13" t="s">
        <v>173</v>
      </c>
      <c r="L71" s="12"/>
      <c r="M71" s="12"/>
      <c r="N71" s="33">
        <v>45170</v>
      </c>
      <c r="O71" s="33">
        <v>46266</v>
      </c>
      <c r="P71" s="12">
        <v>0</v>
      </c>
      <c r="Q71" s="12">
        <v>100</v>
      </c>
      <c r="R71" s="12">
        <v>0</v>
      </c>
      <c r="S71" s="12" t="s">
        <v>41</v>
      </c>
      <c r="T71" s="12"/>
      <c r="U71" s="22"/>
      <c r="V71" s="15">
        <v>14852000</v>
      </c>
      <c r="W71" s="15">
        <v>14852000</v>
      </c>
      <c r="X71" s="12"/>
      <c r="Y71" s="22"/>
      <c r="Z71" s="15">
        <v>44556000</v>
      </c>
      <c r="AA71" s="15">
        <v>44556000</v>
      </c>
      <c r="AB71" s="12"/>
      <c r="AC71" s="22"/>
      <c r="AD71" s="15">
        <v>44556000</v>
      </c>
      <c r="AE71" s="15">
        <v>44556000</v>
      </c>
      <c r="AF71" s="15"/>
      <c r="AG71" s="15"/>
      <c r="AH71" s="15">
        <v>29704000</v>
      </c>
      <c r="AI71" s="15">
        <v>29704000</v>
      </c>
      <c r="AJ71" s="12"/>
      <c r="AK71" s="22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>
        <f t="shared" si="2"/>
        <v>133668000</v>
      </c>
      <c r="BY71" s="15">
        <f>W71+AA71+AE71+AH71+AM71</f>
        <v>133668000</v>
      </c>
      <c r="BZ71" s="12"/>
      <c r="CA71" s="12" t="s">
        <v>42</v>
      </c>
    </row>
    <row r="72" spans="1:79" ht="42" x14ac:dyDescent="0.35">
      <c r="A72" s="10" t="s">
        <v>493</v>
      </c>
      <c r="B72" s="10" t="s">
        <v>180</v>
      </c>
      <c r="C72" s="10" t="s">
        <v>115</v>
      </c>
      <c r="D72" s="11" t="s">
        <v>181</v>
      </c>
      <c r="E72" s="11" t="s">
        <v>116</v>
      </c>
      <c r="F72" s="11" t="s">
        <v>182</v>
      </c>
      <c r="G72" s="12" t="s">
        <v>135</v>
      </c>
      <c r="H72" s="12" t="s">
        <v>48</v>
      </c>
      <c r="I72" s="12">
        <v>0</v>
      </c>
      <c r="J72" s="33">
        <v>44896</v>
      </c>
      <c r="K72" s="12" t="s">
        <v>183</v>
      </c>
      <c r="L72" s="12"/>
      <c r="M72" s="12"/>
      <c r="N72" s="33" t="s">
        <v>78</v>
      </c>
      <c r="O72" s="33" t="s">
        <v>79</v>
      </c>
      <c r="P72" s="12">
        <v>0</v>
      </c>
      <c r="Q72" s="12">
        <v>100</v>
      </c>
      <c r="R72" s="12">
        <v>0</v>
      </c>
      <c r="S72" s="12" t="s">
        <v>41</v>
      </c>
      <c r="T72" s="12"/>
      <c r="U72" s="22"/>
      <c r="V72" s="15">
        <v>28795960</v>
      </c>
      <c r="W72" s="15">
        <v>28795960</v>
      </c>
      <c r="X72" s="12"/>
      <c r="Y72" s="22"/>
      <c r="Z72" s="15">
        <v>28795960</v>
      </c>
      <c r="AA72" s="15">
        <v>28795960</v>
      </c>
      <c r="AB72" s="12"/>
      <c r="AC72" s="22"/>
      <c r="AD72" s="15"/>
      <c r="AE72" s="15"/>
      <c r="AF72" s="15"/>
      <c r="AG72" s="15"/>
      <c r="AH72" s="15"/>
      <c r="AI72" s="15"/>
      <c r="AJ72" s="12"/>
      <c r="AK72" s="22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>
        <f t="shared" si="2"/>
        <v>57591920</v>
      </c>
      <c r="BY72" s="15">
        <f t="shared" si="3"/>
        <v>57591920</v>
      </c>
      <c r="BZ72" s="12"/>
      <c r="CA72" s="12" t="s">
        <v>42</v>
      </c>
    </row>
    <row r="73" spans="1:79" ht="42" x14ac:dyDescent="0.35">
      <c r="A73" s="10" t="s">
        <v>494</v>
      </c>
      <c r="B73" s="10" t="s">
        <v>284</v>
      </c>
      <c r="C73" s="10" t="s">
        <v>184</v>
      </c>
      <c r="D73" s="11" t="s">
        <v>185</v>
      </c>
      <c r="E73" s="11" t="s">
        <v>186</v>
      </c>
      <c r="F73" s="11" t="s">
        <v>187</v>
      </c>
      <c r="G73" s="12" t="s">
        <v>135</v>
      </c>
      <c r="H73" s="12" t="s">
        <v>188</v>
      </c>
      <c r="I73" s="12">
        <v>0</v>
      </c>
      <c r="J73" s="33">
        <v>44896</v>
      </c>
      <c r="K73" s="12" t="s">
        <v>40</v>
      </c>
      <c r="L73" s="12"/>
      <c r="M73" s="12"/>
      <c r="N73" s="33" t="s">
        <v>78</v>
      </c>
      <c r="O73" s="33" t="s">
        <v>79</v>
      </c>
      <c r="P73" s="12">
        <v>50</v>
      </c>
      <c r="Q73" s="12">
        <v>50</v>
      </c>
      <c r="R73" s="12">
        <v>0</v>
      </c>
      <c r="S73" s="12" t="s">
        <v>41</v>
      </c>
      <c r="T73" s="12"/>
      <c r="U73" s="22"/>
      <c r="V73" s="15">
        <v>96100000</v>
      </c>
      <c r="W73" s="15">
        <v>96100000</v>
      </c>
      <c r="X73" s="12"/>
      <c r="Y73" s="22"/>
      <c r="Z73" s="15">
        <v>49896000</v>
      </c>
      <c r="AA73" s="15">
        <v>49896000</v>
      </c>
      <c r="AB73" s="12"/>
      <c r="AC73" s="22"/>
      <c r="AD73" s="15"/>
      <c r="AE73" s="15"/>
      <c r="AF73" s="15"/>
      <c r="AG73" s="15"/>
      <c r="AH73" s="15"/>
      <c r="AI73" s="15"/>
      <c r="AJ73" s="12"/>
      <c r="AK73" s="22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>
        <f t="shared" si="2"/>
        <v>145996000</v>
      </c>
      <c r="BY73" s="15">
        <f t="shared" si="3"/>
        <v>145996000</v>
      </c>
      <c r="BZ73" s="12"/>
      <c r="CA73" s="12" t="s">
        <v>42</v>
      </c>
    </row>
    <row r="74" spans="1:79" ht="42" x14ac:dyDescent="0.35">
      <c r="A74" s="10" t="s">
        <v>495</v>
      </c>
      <c r="B74" s="10" t="s">
        <v>191</v>
      </c>
      <c r="C74" s="10" t="s">
        <v>72</v>
      </c>
      <c r="D74" s="11" t="s">
        <v>73</v>
      </c>
      <c r="E74" s="11" t="s">
        <v>73</v>
      </c>
      <c r="F74" s="11" t="s">
        <v>193</v>
      </c>
      <c r="G74" s="12" t="s">
        <v>135</v>
      </c>
      <c r="H74" s="12" t="s">
        <v>48</v>
      </c>
      <c r="I74" s="12">
        <v>0</v>
      </c>
      <c r="J74" s="33">
        <v>44896</v>
      </c>
      <c r="K74" s="12" t="s">
        <v>195</v>
      </c>
      <c r="L74" s="12"/>
      <c r="M74" s="12"/>
      <c r="N74" s="33" t="s">
        <v>78</v>
      </c>
      <c r="O74" s="33" t="s">
        <v>80</v>
      </c>
      <c r="P74" s="12">
        <v>0</v>
      </c>
      <c r="Q74" s="12">
        <v>100</v>
      </c>
      <c r="R74" s="12">
        <v>0</v>
      </c>
      <c r="S74" s="12" t="s">
        <v>41</v>
      </c>
      <c r="T74" s="12"/>
      <c r="U74" s="22"/>
      <c r="V74" s="15">
        <v>1742624</v>
      </c>
      <c r="W74" s="15">
        <v>1742624</v>
      </c>
      <c r="X74" s="12"/>
      <c r="Y74" s="22"/>
      <c r="Z74" s="15">
        <v>1742624</v>
      </c>
      <c r="AA74" s="15">
        <v>1742624</v>
      </c>
      <c r="AB74" s="12"/>
      <c r="AC74" s="22"/>
      <c r="AD74" s="15">
        <v>1742624</v>
      </c>
      <c r="AE74" s="15">
        <v>1742624</v>
      </c>
      <c r="AF74" s="15"/>
      <c r="AG74" s="15"/>
      <c r="AH74" s="15"/>
      <c r="AI74" s="15"/>
      <c r="AJ74" s="12"/>
      <c r="AK74" s="22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>
        <f t="shared" si="2"/>
        <v>5227872</v>
      </c>
      <c r="BY74" s="15">
        <f t="shared" si="3"/>
        <v>5227872</v>
      </c>
      <c r="BZ74" s="12"/>
      <c r="CA74" s="12" t="s">
        <v>42</v>
      </c>
    </row>
    <row r="75" spans="1:79" ht="31.5" x14ac:dyDescent="0.35">
      <c r="A75" s="10" t="s">
        <v>496</v>
      </c>
      <c r="B75" s="10" t="s">
        <v>192</v>
      </c>
      <c r="C75" s="10" t="s">
        <v>63</v>
      </c>
      <c r="D75" s="11" t="s">
        <v>64</v>
      </c>
      <c r="E75" s="11" t="s">
        <v>64</v>
      </c>
      <c r="F75" s="11" t="s">
        <v>194</v>
      </c>
      <c r="G75" s="12" t="s">
        <v>135</v>
      </c>
      <c r="H75" s="12" t="s">
        <v>39</v>
      </c>
      <c r="I75" s="12">
        <v>0</v>
      </c>
      <c r="J75" s="33">
        <v>44896</v>
      </c>
      <c r="K75" s="12" t="s">
        <v>196</v>
      </c>
      <c r="L75" s="12"/>
      <c r="M75" s="12"/>
      <c r="N75" s="33" t="s">
        <v>78</v>
      </c>
      <c r="O75" s="33" t="s">
        <v>80</v>
      </c>
      <c r="P75" s="12">
        <v>0</v>
      </c>
      <c r="Q75" s="12">
        <v>100</v>
      </c>
      <c r="R75" s="12">
        <v>0</v>
      </c>
      <c r="S75" s="12" t="s">
        <v>41</v>
      </c>
      <c r="T75" s="12"/>
      <c r="U75" s="22"/>
      <c r="V75" s="15">
        <v>27906662.699999999</v>
      </c>
      <c r="W75" s="15">
        <v>27906662.699999999</v>
      </c>
      <c r="X75" s="12"/>
      <c r="Y75" s="22"/>
      <c r="Z75" s="15">
        <v>28743609.240000002</v>
      </c>
      <c r="AA75" s="15">
        <v>28743609.240000002</v>
      </c>
      <c r="AB75" s="12"/>
      <c r="AC75" s="22"/>
      <c r="AD75" s="15">
        <v>29605889.879999999</v>
      </c>
      <c r="AE75" s="15">
        <v>29605889.879999999</v>
      </c>
      <c r="AF75" s="15"/>
      <c r="AG75" s="15"/>
      <c r="AH75" s="15"/>
      <c r="AI75" s="15"/>
      <c r="AJ75" s="12"/>
      <c r="AK75" s="22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>
        <f t="shared" si="2"/>
        <v>86256161.819999993</v>
      </c>
      <c r="BY75" s="15">
        <f t="shared" si="3"/>
        <v>86256161.819999993</v>
      </c>
      <c r="BZ75" s="12"/>
      <c r="CA75" s="12" t="s">
        <v>42</v>
      </c>
    </row>
    <row r="76" spans="1:79" ht="63" x14ac:dyDescent="0.35">
      <c r="A76" s="10" t="s">
        <v>497</v>
      </c>
      <c r="B76" s="10" t="s">
        <v>207</v>
      </c>
      <c r="C76" s="10" t="s">
        <v>197</v>
      </c>
      <c r="D76" s="11" t="s">
        <v>198</v>
      </c>
      <c r="E76" s="11" t="s">
        <v>198</v>
      </c>
      <c r="F76" s="11" t="s">
        <v>201</v>
      </c>
      <c r="G76" s="12" t="s">
        <v>135</v>
      </c>
      <c r="H76" s="12" t="s">
        <v>39</v>
      </c>
      <c r="I76" s="12">
        <v>30</v>
      </c>
      <c r="J76" s="33">
        <v>44896</v>
      </c>
      <c r="K76" s="12" t="s">
        <v>40</v>
      </c>
      <c r="L76" s="12"/>
      <c r="M76" s="12"/>
      <c r="N76" s="33" t="s">
        <v>78</v>
      </c>
      <c r="O76" s="33" t="s">
        <v>80</v>
      </c>
      <c r="P76" s="12">
        <v>0</v>
      </c>
      <c r="Q76" s="12">
        <v>100</v>
      </c>
      <c r="R76" s="12">
        <v>0</v>
      </c>
      <c r="S76" s="12" t="s">
        <v>41</v>
      </c>
      <c r="T76" s="12"/>
      <c r="U76" s="22"/>
      <c r="V76" s="15">
        <v>5040000</v>
      </c>
      <c r="W76" s="15">
        <v>5644800.0000000009</v>
      </c>
      <c r="X76" s="12"/>
      <c r="Y76" s="22"/>
      <c r="Z76" s="15">
        <v>5040000</v>
      </c>
      <c r="AA76" s="15">
        <v>5644800.0000000009</v>
      </c>
      <c r="AB76" s="12"/>
      <c r="AC76" s="22"/>
      <c r="AD76" s="15">
        <v>5040000</v>
      </c>
      <c r="AE76" s="15">
        <v>5644800.0000000009</v>
      </c>
      <c r="AF76" s="15"/>
      <c r="AG76" s="15"/>
      <c r="AH76" s="15"/>
      <c r="AI76" s="15"/>
      <c r="AJ76" s="12"/>
      <c r="AK76" s="22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>
        <f t="shared" si="2"/>
        <v>15120000</v>
      </c>
      <c r="BY76" s="15">
        <f t="shared" si="3"/>
        <v>16934400.000000004</v>
      </c>
      <c r="BZ76" s="12"/>
      <c r="CA76" s="12" t="s">
        <v>42</v>
      </c>
    </row>
    <row r="77" spans="1:79" ht="31.5" x14ac:dyDescent="0.35">
      <c r="A77" s="10" t="s">
        <v>498</v>
      </c>
      <c r="B77" s="10" t="s">
        <v>1218</v>
      </c>
      <c r="C77" s="10" t="s">
        <v>72</v>
      </c>
      <c r="D77" s="11" t="s">
        <v>73</v>
      </c>
      <c r="E77" s="11" t="s">
        <v>73</v>
      </c>
      <c r="F77" s="11" t="s">
        <v>202</v>
      </c>
      <c r="G77" s="12" t="s">
        <v>135</v>
      </c>
      <c r="H77" s="12" t="s">
        <v>39</v>
      </c>
      <c r="I77" s="12">
        <v>50</v>
      </c>
      <c r="J77" s="33">
        <v>44896</v>
      </c>
      <c r="K77" s="12" t="s">
        <v>40</v>
      </c>
      <c r="L77" s="12"/>
      <c r="M77" s="12"/>
      <c r="N77" s="33" t="s">
        <v>78</v>
      </c>
      <c r="O77" s="33" t="s">
        <v>79</v>
      </c>
      <c r="P77" s="12">
        <v>0</v>
      </c>
      <c r="Q77" s="12">
        <v>100</v>
      </c>
      <c r="R77" s="12">
        <v>0</v>
      </c>
      <c r="S77" s="12" t="s">
        <v>41</v>
      </c>
      <c r="T77" s="12"/>
      <c r="U77" s="22"/>
      <c r="V77" s="15">
        <v>8251905220.5</v>
      </c>
      <c r="W77" s="15">
        <v>9242133846.960001</v>
      </c>
      <c r="X77" s="12"/>
      <c r="Y77" s="22"/>
      <c r="Z77" s="15">
        <v>9025317464</v>
      </c>
      <c r="AA77" s="15">
        <v>10108355559.68</v>
      </c>
      <c r="AB77" s="12"/>
      <c r="AC77" s="22"/>
      <c r="AD77" s="15"/>
      <c r="AE77" s="15"/>
      <c r="AF77" s="15"/>
      <c r="AG77" s="15"/>
      <c r="AH77" s="15"/>
      <c r="AI77" s="15"/>
      <c r="AJ77" s="12"/>
      <c r="AK77" s="22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>
        <f t="shared" si="2"/>
        <v>17277222684.5</v>
      </c>
      <c r="BY77" s="15">
        <f t="shared" si="3"/>
        <v>19350489406.639999</v>
      </c>
      <c r="BZ77" s="12"/>
      <c r="CA77" s="12" t="s">
        <v>42</v>
      </c>
    </row>
    <row r="78" spans="1:79" ht="63" x14ac:dyDescent="0.35">
      <c r="A78" s="10" t="s">
        <v>499</v>
      </c>
      <c r="B78" s="10" t="s">
        <v>204</v>
      </c>
      <c r="C78" s="10" t="s">
        <v>199</v>
      </c>
      <c r="D78" s="11" t="s">
        <v>200</v>
      </c>
      <c r="E78" s="11" t="s">
        <v>200</v>
      </c>
      <c r="F78" s="11" t="s">
        <v>203</v>
      </c>
      <c r="G78" s="12" t="s">
        <v>135</v>
      </c>
      <c r="H78" s="12" t="s">
        <v>39</v>
      </c>
      <c r="I78" s="12">
        <v>100</v>
      </c>
      <c r="J78" s="33">
        <v>44927</v>
      </c>
      <c r="K78" s="12" t="s">
        <v>40</v>
      </c>
      <c r="L78" s="12"/>
      <c r="M78" s="12"/>
      <c r="N78" s="33" t="s">
        <v>78</v>
      </c>
      <c r="O78" s="33" t="s">
        <v>80</v>
      </c>
      <c r="P78" s="12">
        <v>0</v>
      </c>
      <c r="Q78" s="12">
        <v>100</v>
      </c>
      <c r="R78" s="12">
        <v>0</v>
      </c>
      <c r="S78" s="12" t="s">
        <v>41</v>
      </c>
      <c r="T78" s="12"/>
      <c r="U78" s="22"/>
      <c r="V78" s="15">
        <v>48000000</v>
      </c>
      <c r="W78" s="15">
        <v>53760000.000000007</v>
      </c>
      <c r="X78" s="12"/>
      <c r="Y78" s="22"/>
      <c r="Z78" s="15">
        <v>48000000</v>
      </c>
      <c r="AA78" s="15">
        <v>53760000.000000007</v>
      </c>
      <c r="AB78" s="12"/>
      <c r="AC78" s="22"/>
      <c r="AD78" s="15">
        <v>48000000</v>
      </c>
      <c r="AE78" s="15">
        <v>53760000.000000007</v>
      </c>
      <c r="AF78" s="15"/>
      <c r="AG78" s="15"/>
      <c r="AH78" s="15"/>
      <c r="AI78" s="15"/>
      <c r="AJ78" s="12"/>
      <c r="AK78" s="22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>
        <f t="shared" si="2"/>
        <v>144000000</v>
      </c>
      <c r="BY78" s="15">
        <f t="shared" si="3"/>
        <v>161280000.00000003</v>
      </c>
      <c r="BZ78" s="12"/>
      <c r="CA78" s="12" t="s">
        <v>42</v>
      </c>
    </row>
    <row r="79" spans="1:79" ht="31.5" x14ac:dyDescent="0.35">
      <c r="A79" s="10" t="s">
        <v>500</v>
      </c>
      <c r="B79" s="10" t="s">
        <v>956</v>
      </c>
      <c r="C79" s="10" t="s">
        <v>157</v>
      </c>
      <c r="D79" s="11" t="s">
        <v>158</v>
      </c>
      <c r="E79" s="11" t="s">
        <v>158</v>
      </c>
      <c r="F79" s="11" t="s">
        <v>205</v>
      </c>
      <c r="G79" s="12" t="s">
        <v>135</v>
      </c>
      <c r="H79" s="12" t="s">
        <v>39</v>
      </c>
      <c r="I79" s="12">
        <v>0</v>
      </c>
      <c r="J79" s="33">
        <v>44896</v>
      </c>
      <c r="K79" s="12" t="s">
        <v>206</v>
      </c>
      <c r="L79" s="12"/>
      <c r="M79" s="12"/>
      <c r="N79" s="33" t="s">
        <v>78</v>
      </c>
      <c r="O79" s="33" t="s">
        <v>80</v>
      </c>
      <c r="P79" s="12">
        <v>0</v>
      </c>
      <c r="Q79" s="12">
        <v>100</v>
      </c>
      <c r="R79" s="12">
        <v>0</v>
      </c>
      <c r="S79" s="12" t="s">
        <v>41</v>
      </c>
      <c r="T79" s="12"/>
      <c r="U79" s="22"/>
      <c r="V79" s="15">
        <v>470000000</v>
      </c>
      <c r="W79" s="15">
        <v>470000000</v>
      </c>
      <c r="X79" s="12"/>
      <c r="Y79" s="22"/>
      <c r="Z79" s="15">
        <v>235000000</v>
      </c>
      <c r="AA79" s="15">
        <v>235000000</v>
      </c>
      <c r="AB79" s="12"/>
      <c r="AC79" s="22"/>
      <c r="AD79" s="15">
        <v>235000000</v>
      </c>
      <c r="AE79" s="15">
        <v>235000000</v>
      </c>
      <c r="AF79" s="15"/>
      <c r="AG79" s="15"/>
      <c r="AH79" s="15"/>
      <c r="AI79" s="15"/>
      <c r="AJ79" s="12"/>
      <c r="AK79" s="22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>
        <f t="shared" si="2"/>
        <v>940000000</v>
      </c>
      <c r="BY79" s="15">
        <f t="shared" si="3"/>
        <v>940000000</v>
      </c>
      <c r="BZ79" s="12"/>
      <c r="CA79" s="12" t="s">
        <v>42</v>
      </c>
    </row>
    <row r="80" spans="1:79" ht="31.5" x14ac:dyDescent="0.35">
      <c r="A80" s="10" t="s">
        <v>501</v>
      </c>
      <c r="B80" s="10" t="s">
        <v>216</v>
      </c>
      <c r="C80" s="10" t="s">
        <v>208</v>
      </c>
      <c r="D80" s="11" t="s">
        <v>209</v>
      </c>
      <c r="E80" s="11" t="s">
        <v>209</v>
      </c>
      <c r="F80" s="11" t="s">
        <v>210</v>
      </c>
      <c r="G80" s="12" t="s">
        <v>135</v>
      </c>
      <c r="H80" s="12" t="s">
        <v>39</v>
      </c>
      <c r="I80" s="12">
        <v>0</v>
      </c>
      <c r="J80" s="33">
        <v>44927</v>
      </c>
      <c r="K80" s="13" t="s">
        <v>174</v>
      </c>
      <c r="L80" s="12"/>
      <c r="M80" s="12"/>
      <c r="N80" s="33" t="s">
        <v>212</v>
      </c>
      <c r="O80" s="33" t="s">
        <v>213</v>
      </c>
      <c r="P80" s="12">
        <v>0</v>
      </c>
      <c r="Q80" s="12">
        <v>100</v>
      </c>
      <c r="R80" s="12">
        <v>0</v>
      </c>
      <c r="S80" s="12" t="s">
        <v>41</v>
      </c>
      <c r="T80" s="12"/>
      <c r="U80" s="22"/>
      <c r="V80" s="15">
        <v>658992240</v>
      </c>
      <c r="W80" s="15">
        <v>658992240</v>
      </c>
      <c r="X80" s="12"/>
      <c r="Y80" s="22"/>
      <c r="Z80" s="15">
        <v>988488360</v>
      </c>
      <c r="AA80" s="15">
        <v>988488360</v>
      </c>
      <c r="AB80" s="12"/>
      <c r="AC80" s="22"/>
      <c r="AD80" s="15">
        <v>988488360</v>
      </c>
      <c r="AE80" s="15">
        <v>988488360</v>
      </c>
      <c r="AF80" s="15"/>
      <c r="AG80" s="15"/>
      <c r="AH80" s="15">
        <v>2483321040</v>
      </c>
      <c r="AI80" s="15">
        <v>2483321040</v>
      </c>
      <c r="AJ80" s="12"/>
      <c r="AK80" s="22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>
        <f>V80+Z80+AD80+AH80+AL80</f>
        <v>5119290000</v>
      </c>
      <c r="BY80" s="15">
        <f t="shared" si="3"/>
        <v>5119290000</v>
      </c>
      <c r="BZ80" s="12"/>
      <c r="CA80" s="12" t="s">
        <v>42</v>
      </c>
    </row>
    <row r="81" spans="1:79" ht="31.5" x14ac:dyDescent="0.35">
      <c r="A81" s="10" t="s">
        <v>502</v>
      </c>
      <c r="B81" s="10" t="s">
        <v>217</v>
      </c>
      <c r="C81" s="10" t="s">
        <v>208</v>
      </c>
      <c r="D81" s="11" t="s">
        <v>209</v>
      </c>
      <c r="E81" s="11" t="s">
        <v>209</v>
      </c>
      <c r="F81" s="11" t="s">
        <v>211</v>
      </c>
      <c r="G81" s="12" t="s">
        <v>135</v>
      </c>
      <c r="H81" s="12" t="s">
        <v>39</v>
      </c>
      <c r="I81" s="12">
        <v>0</v>
      </c>
      <c r="J81" s="33">
        <v>44927</v>
      </c>
      <c r="K81" s="13" t="s">
        <v>174</v>
      </c>
      <c r="L81" s="12"/>
      <c r="M81" s="12"/>
      <c r="N81" s="33" t="s">
        <v>214</v>
      </c>
      <c r="O81" s="33" t="s">
        <v>215</v>
      </c>
      <c r="P81" s="12">
        <v>0</v>
      </c>
      <c r="Q81" s="12">
        <v>100</v>
      </c>
      <c r="R81" s="12">
        <v>0</v>
      </c>
      <c r="S81" s="12" t="s">
        <v>41</v>
      </c>
      <c r="T81" s="12"/>
      <c r="U81" s="22"/>
      <c r="V81" s="15">
        <v>737177760</v>
      </c>
      <c r="W81" s="15">
        <v>737177760</v>
      </c>
      <c r="X81" s="12"/>
      <c r="Y81" s="22"/>
      <c r="Z81" s="15">
        <v>982903680</v>
      </c>
      <c r="AA81" s="15">
        <v>982903680</v>
      </c>
      <c r="AB81" s="12"/>
      <c r="AC81" s="22"/>
      <c r="AD81" s="15">
        <v>982903680</v>
      </c>
      <c r="AE81" s="15">
        <v>982903680</v>
      </c>
      <c r="AF81" s="15"/>
      <c r="AG81" s="15"/>
      <c r="AH81" s="15">
        <v>4277864880</v>
      </c>
      <c r="AI81" s="15">
        <v>4277864880</v>
      </c>
      <c r="AJ81" s="12"/>
      <c r="AK81" s="22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>
        <f t="shared" si="2"/>
        <v>6980850000</v>
      </c>
      <c r="BY81" s="15">
        <f t="shared" si="3"/>
        <v>6980850000</v>
      </c>
      <c r="BZ81" s="12"/>
      <c r="CA81" s="12" t="s">
        <v>42</v>
      </c>
    </row>
    <row r="82" spans="1:79" ht="31.5" x14ac:dyDescent="0.35">
      <c r="A82" s="10" t="s">
        <v>503</v>
      </c>
      <c r="B82" s="10" t="s">
        <v>351</v>
      </c>
      <c r="C82" s="10" t="s">
        <v>63</v>
      </c>
      <c r="D82" s="11" t="s">
        <v>64</v>
      </c>
      <c r="E82" s="11" t="s">
        <v>64</v>
      </c>
      <c r="F82" s="11" t="s">
        <v>221</v>
      </c>
      <c r="G82" s="12" t="s">
        <v>135</v>
      </c>
      <c r="H82" s="12" t="s">
        <v>39</v>
      </c>
      <c r="I82" s="12">
        <v>0</v>
      </c>
      <c r="J82" s="33">
        <v>44927</v>
      </c>
      <c r="K82" s="13" t="s">
        <v>223</v>
      </c>
      <c r="L82" s="12"/>
      <c r="M82" s="33">
        <v>45992</v>
      </c>
      <c r="N82" s="33"/>
      <c r="O82" s="33"/>
      <c r="P82" s="12">
        <v>0</v>
      </c>
      <c r="Q82" s="12">
        <v>100</v>
      </c>
      <c r="R82" s="12">
        <v>0</v>
      </c>
      <c r="S82" s="12" t="s">
        <v>41</v>
      </c>
      <c r="T82" s="12"/>
      <c r="U82" s="22"/>
      <c r="V82" s="15">
        <v>23250000</v>
      </c>
      <c r="W82" s="15">
        <v>23250000</v>
      </c>
      <c r="X82" s="12"/>
      <c r="Y82" s="22"/>
      <c r="Z82" s="15">
        <v>23250000</v>
      </c>
      <c r="AA82" s="15">
        <v>23250000</v>
      </c>
      <c r="AB82" s="12"/>
      <c r="AC82" s="22"/>
      <c r="AD82" s="15">
        <v>23250000</v>
      </c>
      <c r="AE82" s="15">
        <v>23250000</v>
      </c>
      <c r="AF82" s="15"/>
      <c r="AG82" s="15"/>
      <c r="AH82" s="15"/>
      <c r="AI82" s="15"/>
      <c r="AJ82" s="12"/>
      <c r="AK82" s="22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>
        <f t="shared" si="2"/>
        <v>69750000</v>
      </c>
      <c r="BY82" s="15">
        <f t="shared" si="3"/>
        <v>69750000</v>
      </c>
      <c r="BZ82" s="12"/>
      <c r="CA82" s="12" t="s">
        <v>42</v>
      </c>
    </row>
    <row r="83" spans="1:79" ht="31.5" x14ac:dyDescent="0.35">
      <c r="A83" s="10" t="s">
        <v>504</v>
      </c>
      <c r="B83" s="10" t="s">
        <v>218</v>
      </c>
      <c r="C83" s="10" t="s">
        <v>219</v>
      </c>
      <c r="D83" s="11" t="s">
        <v>220</v>
      </c>
      <c r="E83" s="11" t="s">
        <v>220</v>
      </c>
      <c r="F83" s="11" t="s">
        <v>222</v>
      </c>
      <c r="G83" s="12" t="s">
        <v>135</v>
      </c>
      <c r="H83" s="12" t="s">
        <v>39</v>
      </c>
      <c r="I83" s="12">
        <v>0</v>
      </c>
      <c r="J83" s="33">
        <v>44927</v>
      </c>
      <c r="K83" s="13" t="s">
        <v>223</v>
      </c>
      <c r="L83" s="12"/>
      <c r="M83" s="33">
        <v>45992</v>
      </c>
      <c r="N83" s="33"/>
      <c r="O83" s="33"/>
      <c r="P83" s="12">
        <v>0</v>
      </c>
      <c r="Q83" s="12">
        <v>100</v>
      </c>
      <c r="R83" s="12">
        <v>0</v>
      </c>
      <c r="S83" s="12" t="s">
        <v>41</v>
      </c>
      <c r="T83" s="12"/>
      <c r="U83" s="22"/>
      <c r="V83" s="15">
        <v>46800000</v>
      </c>
      <c r="W83" s="15">
        <v>46800000</v>
      </c>
      <c r="X83" s="12"/>
      <c r="Y83" s="22"/>
      <c r="Z83" s="15">
        <v>46800000</v>
      </c>
      <c r="AA83" s="15">
        <v>46800000</v>
      </c>
      <c r="AB83" s="12"/>
      <c r="AC83" s="22"/>
      <c r="AD83" s="15">
        <v>46800000</v>
      </c>
      <c r="AE83" s="15">
        <v>46800000</v>
      </c>
      <c r="AF83" s="15"/>
      <c r="AG83" s="15"/>
      <c r="AH83" s="15"/>
      <c r="AI83" s="15"/>
      <c r="AJ83" s="12"/>
      <c r="AK83" s="22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>
        <f t="shared" ref="BX83:BX85" si="5">V83+Z83+AD83+AH83+AL83</f>
        <v>140400000</v>
      </c>
      <c r="BY83" s="15">
        <f t="shared" ref="BY83:BY85" si="6">W83+AA83+AE83+AI83+AM83</f>
        <v>140400000</v>
      </c>
      <c r="BZ83" s="12"/>
      <c r="CA83" s="12" t="s">
        <v>42</v>
      </c>
    </row>
    <row r="84" spans="1:79" ht="42" x14ac:dyDescent="0.35">
      <c r="A84" s="10" t="s">
        <v>505</v>
      </c>
      <c r="B84" s="10" t="s">
        <v>224</v>
      </c>
      <c r="C84" s="10" t="s">
        <v>227</v>
      </c>
      <c r="D84" s="11" t="s">
        <v>228</v>
      </c>
      <c r="E84" s="11" t="s">
        <v>229</v>
      </c>
      <c r="F84" s="11" t="s">
        <v>232</v>
      </c>
      <c r="G84" s="12" t="s">
        <v>135</v>
      </c>
      <c r="H84" s="12" t="s">
        <v>39</v>
      </c>
      <c r="I84" s="12">
        <v>80</v>
      </c>
      <c r="J84" s="33">
        <v>44927</v>
      </c>
      <c r="K84" s="13" t="s">
        <v>40</v>
      </c>
      <c r="L84" s="12"/>
      <c r="M84" s="33"/>
      <c r="N84" s="33" t="s">
        <v>78</v>
      </c>
      <c r="O84" s="33" t="s">
        <v>80</v>
      </c>
      <c r="P84" s="12">
        <v>0</v>
      </c>
      <c r="Q84" s="12">
        <v>100</v>
      </c>
      <c r="R84" s="12">
        <v>0</v>
      </c>
      <c r="S84" s="12" t="s">
        <v>41</v>
      </c>
      <c r="T84" s="12"/>
      <c r="U84" s="22"/>
      <c r="V84" s="15">
        <v>1896000</v>
      </c>
      <c r="W84" s="15">
        <v>2123520</v>
      </c>
      <c r="X84" s="12"/>
      <c r="Y84" s="22"/>
      <c r="Z84" s="15">
        <v>1896000</v>
      </c>
      <c r="AA84" s="15">
        <v>2123520</v>
      </c>
      <c r="AB84" s="12"/>
      <c r="AC84" s="22"/>
      <c r="AD84" s="15">
        <v>1896000</v>
      </c>
      <c r="AE84" s="15">
        <v>2123520</v>
      </c>
      <c r="AF84" s="15"/>
      <c r="AG84" s="15"/>
      <c r="AH84" s="15"/>
      <c r="AI84" s="15"/>
      <c r="AJ84" s="12"/>
      <c r="AK84" s="22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>
        <f t="shared" si="5"/>
        <v>5688000</v>
      </c>
      <c r="BY84" s="15">
        <f t="shared" si="6"/>
        <v>6370560</v>
      </c>
      <c r="BZ84" s="12"/>
      <c r="CA84" s="12" t="s">
        <v>42</v>
      </c>
    </row>
    <row r="85" spans="1:79" ht="21" x14ac:dyDescent="0.35">
      <c r="A85" s="10" t="s">
        <v>506</v>
      </c>
      <c r="B85" s="10" t="s">
        <v>225</v>
      </c>
      <c r="C85" s="10" t="s">
        <v>230</v>
      </c>
      <c r="D85" s="11" t="s">
        <v>231</v>
      </c>
      <c r="E85" s="11" t="s">
        <v>231</v>
      </c>
      <c r="F85" s="11" t="s">
        <v>233</v>
      </c>
      <c r="G85" s="12" t="s">
        <v>135</v>
      </c>
      <c r="H85" s="12" t="s">
        <v>39</v>
      </c>
      <c r="I85" s="12">
        <v>80</v>
      </c>
      <c r="J85" s="33">
        <v>44927</v>
      </c>
      <c r="K85" s="13" t="s">
        <v>40</v>
      </c>
      <c r="L85" s="12"/>
      <c r="M85" s="33"/>
      <c r="N85" s="33" t="s">
        <v>78</v>
      </c>
      <c r="O85" s="33" t="s">
        <v>80</v>
      </c>
      <c r="P85" s="12">
        <v>0</v>
      </c>
      <c r="Q85" s="12">
        <v>100</v>
      </c>
      <c r="R85" s="12">
        <v>0</v>
      </c>
      <c r="S85" s="12" t="s">
        <v>41</v>
      </c>
      <c r="T85" s="12"/>
      <c r="U85" s="22"/>
      <c r="V85" s="15">
        <v>259524</v>
      </c>
      <c r="W85" s="15">
        <v>290666.88</v>
      </c>
      <c r="X85" s="12"/>
      <c r="Y85" s="22"/>
      <c r="Z85" s="15">
        <v>259524</v>
      </c>
      <c r="AA85" s="15">
        <v>290666.88</v>
      </c>
      <c r="AB85" s="12"/>
      <c r="AC85" s="22"/>
      <c r="AD85" s="15">
        <v>259524</v>
      </c>
      <c r="AE85" s="15">
        <v>290666.88</v>
      </c>
      <c r="AF85" s="15"/>
      <c r="AG85" s="15"/>
      <c r="AH85" s="15"/>
      <c r="AI85" s="15"/>
      <c r="AJ85" s="12"/>
      <c r="AK85" s="22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>
        <f t="shared" si="5"/>
        <v>778572</v>
      </c>
      <c r="BY85" s="15">
        <f t="shared" si="6"/>
        <v>872000.64</v>
      </c>
      <c r="BZ85" s="12"/>
      <c r="CA85" s="12" t="s">
        <v>42</v>
      </c>
    </row>
    <row r="86" spans="1:79" ht="42" x14ac:dyDescent="0.35">
      <c r="A86" s="10" t="s">
        <v>507</v>
      </c>
      <c r="B86" s="10" t="s">
        <v>226</v>
      </c>
      <c r="C86" s="10" t="s">
        <v>227</v>
      </c>
      <c r="D86" s="11" t="s">
        <v>228</v>
      </c>
      <c r="E86" s="11" t="s">
        <v>229</v>
      </c>
      <c r="F86" s="11" t="s">
        <v>234</v>
      </c>
      <c r="G86" s="12" t="s">
        <v>135</v>
      </c>
      <c r="H86" s="12" t="s">
        <v>39</v>
      </c>
      <c r="I86" s="12">
        <v>80</v>
      </c>
      <c r="J86" s="33">
        <v>44927</v>
      </c>
      <c r="K86" s="13" t="s">
        <v>152</v>
      </c>
      <c r="L86" s="12"/>
      <c r="M86" s="33"/>
      <c r="N86" s="33" t="s">
        <v>78</v>
      </c>
      <c r="O86" s="33" t="s">
        <v>80</v>
      </c>
      <c r="P86" s="12">
        <v>0</v>
      </c>
      <c r="Q86" s="12">
        <v>100</v>
      </c>
      <c r="R86" s="12">
        <v>0</v>
      </c>
      <c r="S86" s="12" t="s">
        <v>41</v>
      </c>
      <c r="T86" s="12"/>
      <c r="U86" s="22"/>
      <c r="V86" s="15">
        <v>216000</v>
      </c>
      <c r="W86" s="15">
        <v>241920.00000000003</v>
      </c>
      <c r="X86" s="12"/>
      <c r="Y86" s="22"/>
      <c r="Z86" s="15">
        <v>216000</v>
      </c>
      <c r="AA86" s="15">
        <v>241920.00000000003</v>
      </c>
      <c r="AB86" s="12"/>
      <c r="AC86" s="22"/>
      <c r="AD86" s="15">
        <v>216000</v>
      </c>
      <c r="AE86" s="15">
        <v>241920.00000000003</v>
      </c>
      <c r="AF86" s="15"/>
      <c r="AG86" s="15"/>
      <c r="AH86" s="15"/>
      <c r="AI86" s="15"/>
      <c r="AJ86" s="12"/>
      <c r="AK86" s="22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>
        <f t="shared" si="2"/>
        <v>648000</v>
      </c>
      <c r="BY86" s="15">
        <f t="shared" si="3"/>
        <v>725760.00000000012</v>
      </c>
      <c r="BZ86" s="12"/>
      <c r="CA86" s="12" t="s">
        <v>42</v>
      </c>
    </row>
    <row r="87" spans="1:79" ht="31.5" x14ac:dyDescent="0.35">
      <c r="A87" s="10" t="s">
        <v>508</v>
      </c>
      <c r="B87" s="10" t="s">
        <v>235</v>
      </c>
      <c r="C87" s="10" t="s">
        <v>72</v>
      </c>
      <c r="D87" s="11" t="s">
        <v>73</v>
      </c>
      <c r="E87" s="11" t="s">
        <v>73</v>
      </c>
      <c r="F87" s="11" t="s">
        <v>236</v>
      </c>
      <c r="G87" s="12" t="s">
        <v>135</v>
      </c>
      <c r="H87" s="12" t="s">
        <v>48</v>
      </c>
      <c r="I87" s="12">
        <v>0</v>
      </c>
      <c r="J87" s="33">
        <v>44927</v>
      </c>
      <c r="K87" s="13" t="s">
        <v>237</v>
      </c>
      <c r="L87" s="12"/>
      <c r="M87" s="33">
        <v>45962</v>
      </c>
      <c r="N87" s="33"/>
      <c r="O87" s="33"/>
      <c r="P87" s="12">
        <v>0</v>
      </c>
      <c r="Q87" s="12">
        <v>100</v>
      </c>
      <c r="R87" s="12">
        <v>0</v>
      </c>
      <c r="S87" s="12" t="s">
        <v>41</v>
      </c>
      <c r="T87" s="12"/>
      <c r="U87" s="22"/>
      <c r="V87" s="15">
        <v>136979232.80000001</v>
      </c>
      <c r="W87" s="15">
        <v>136979232.80000001</v>
      </c>
      <c r="X87" s="12"/>
      <c r="Y87" s="22"/>
      <c r="Z87" s="15">
        <v>150681674.95000002</v>
      </c>
      <c r="AA87" s="15">
        <v>150681674.95000002</v>
      </c>
      <c r="AB87" s="12"/>
      <c r="AC87" s="22"/>
      <c r="AD87" s="15">
        <v>165748716.40000001</v>
      </c>
      <c r="AE87" s="15">
        <v>150681674.95000002</v>
      </c>
      <c r="AF87" s="15"/>
      <c r="AG87" s="15"/>
      <c r="AH87" s="15"/>
      <c r="AI87" s="15"/>
      <c r="AJ87" s="12"/>
      <c r="AK87" s="22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>
        <f t="shared" si="2"/>
        <v>453409624.14999998</v>
      </c>
      <c r="BY87" s="15">
        <f t="shared" si="3"/>
        <v>438342582.70000005</v>
      </c>
      <c r="BZ87" s="12"/>
      <c r="CA87" s="12" t="s">
        <v>42</v>
      </c>
    </row>
    <row r="88" spans="1:79" ht="31.5" x14ac:dyDescent="0.35">
      <c r="A88" s="10" t="s">
        <v>509</v>
      </c>
      <c r="B88" s="10" t="s">
        <v>238</v>
      </c>
      <c r="C88" s="10" t="s">
        <v>239</v>
      </c>
      <c r="D88" s="11" t="s">
        <v>240</v>
      </c>
      <c r="E88" s="11" t="s">
        <v>241</v>
      </c>
      <c r="F88" s="11" t="s">
        <v>246</v>
      </c>
      <c r="G88" s="12" t="s">
        <v>135</v>
      </c>
      <c r="H88" s="12" t="s">
        <v>39</v>
      </c>
      <c r="I88" s="12">
        <v>100</v>
      </c>
      <c r="J88" s="33">
        <v>44927</v>
      </c>
      <c r="K88" s="13" t="s">
        <v>251</v>
      </c>
      <c r="L88" s="12"/>
      <c r="M88" s="33"/>
      <c r="N88" s="33" t="s">
        <v>78</v>
      </c>
      <c r="O88" s="33" t="s">
        <v>80</v>
      </c>
      <c r="P88" s="12">
        <v>0</v>
      </c>
      <c r="Q88" s="12">
        <v>100</v>
      </c>
      <c r="R88" s="12">
        <v>0</v>
      </c>
      <c r="S88" s="12" t="s">
        <v>41</v>
      </c>
      <c r="T88" s="12"/>
      <c r="U88" s="22"/>
      <c r="V88" s="15">
        <v>106920</v>
      </c>
      <c r="W88" s="15">
        <v>119750.40000000001</v>
      </c>
      <c r="X88" s="12"/>
      <c r="Y88" s="22"/>
      <c r="Z88" s="15">
        <v>106920</v>
      </c>
      <c r="AA88" s="15">
        <v>119750.40000000001</v>
      </c>
      <c r="AB88" s="12"/>
      <c r="AC88" s="22"/>
      <c r="AD88" s="15">
        <v>106920</v>
      </c>
      <c r="AE88" s="15">
        <v>119750.40000000001</v>
      </c>
      <c r="AF88" s="15"/>
      <c r="AG88" s="15"/>
      <c r="AH88" s="15"/>
      <c r="AI88" s="15"/>
      <c r="AJ88" s="12"/>
      <c r="AK88" s="22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>
        <f t="shared" si="2"/>
        <v>320760</v>
      </c>
      <c r="BY88" s="15">
        <f t="shared" si="3"/>
        <v>359251.20000000001</v>
      </c>
      <c r="BZ88" s="12"/>
      <c r="CA88" s="12" t="s">
        <v>42</v>
      </c>
    </row>
    <row r="89" spans="1:79" ht="31.5" x14ac:dyDescent="0.35">
      <c r="A89" s="10" t="s">
        <v>510</v>
      </c>
      <c r="B89" s="10" t="s">
        <v>242</v>
      </c>
      <c r="C89" s="10" t="s">
        <v>239</v>
      </c>
      <c r="D89" s="11" t="s">
        <v>240</v>
      </c>
      <c r="E89" s="11" t="s">
        <v>241</v>
      </c>
      <c r="F89" s="11" t="s">
        <v>247</v>
      </c>
      <c r="G89" s="12" t="s">
        <v>135</v>
      </c>
      <c r="H89" s="12" t="s">
        <v>39</v>
      </c>
      <c r="I89" s="12">
        <v>100</v>
      </c>
      <c r="J89" s="33">
        <v>44927</v>
      </c>
      <c r="K89" s="13" t="s">
        <v>252</v>
      </c>
      <c r="L89" s="12"/>
      <c r="M89" s="33"/>
      <c r="N89" s="33" t="s">
        <v>78</v>
      </c>
      <c r="O89" s="33" t="s">
        <v>80</v>
      </c>
      <c r="P89" s="12">
        <v>0</v>
      </c>
      <c r="Q89" s="12">
        <v>100</v>
      </c>
      <c r="R89" s="12">
        <v>0</v>
      </c>
      <c r="S89" s="12" t="s">
        <v>41</v>
      </c>
      <c r="T89" s="12"/>
      <c r="U89" s="22"/>
      <c r="V89" s="15">
        <v>345600</v>
      </c>
      <c r="W89" s="15">
        <v>387072.00000000006</v>
      </c>
      <c r="X89" s="12"/>
      <c r="Y89" s="22"/>
      <c r="Z89" s="15">
        <v>345600</v>
      </c>
      <c r="AA89" s="15">
        <v>387072.00000000006</v>
      </c>
      <c r="AB89" s="12"/>
      <c r="AC89" s="22"/>
      <c r="AD89" s="15">
        <v>345600</v>
      </c>
      <c r="AE89" s="15">
        <v>387072.00000000006</v>
      </c>
      <c r="AF89" s="15"/>
      <c r="AG89" s="15"/>
      <c r="AH89" s="15"/>
      <c r="AI89" s="15"/>
      <c r="AJ89" s="12"/>
      <c r="AK89" s="22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>
        <f t="shared" si="2"/>
        <v>1036800</v>
      </c>
      <c r="BY89" s="15">
        <f t="shared" si="3"/>
        <v>1161216.0000000002</v>
      </c>
      <c r="BZ89" s="12"/>
      <c r="CA89" s="12" t="s">
        <v>42</v>
      </c>
    </row>
    <row r="90" spans="1:79" ht="31.5" x14ac:dyDescent="0.35">
      <c r="A90" s="10" t="s">
        <v>511</v>
      </c>
      <c r="B90" s="10" t="s">
        <v>243</v>
      </c>
      <c r="C90" s="10" t="s">
        <v>239</v>
      </c>
      <c r="D90" s="11" t="s">
        <v>240</v>
      </c>
      <c r="E90" s="11" t="s">
        <v>241</v>
      </c>
      <c r="F90" s="11" t="s">
        <v>248</v>
      </c>
      <c r="G90" s="12" t="s">
        <v>135</v>
      </c>
      <c r="H90" s="12" t="s">
        <v>39</v>
      </c>
      <c r="I90" s="12">
        <v>100</v>
      </c>
      <c r="J90" s="33">
        <v>44927</v>
      </c>
      <c r="K90" s="13" t="s">
        <v>253</v>
      </c>
      <c r="L90" s="12"/>
      <c r="M90" s="33"/>
      <c r="N90" s="33" t="s">
        <v>78</v>
      </c>
      <c r="O90" s="33" t="s">
        <v>80</v>
      </c>
      <c r="P90" s="12">
        <v>0</v>
      </c>
      <c r="Q90" s="12">
        <v>100</v>
      </c>
      <c r="R90" s="12">
        <v>0</v>
      </c>
      <c r="S90" s="12" t="s">
        <v>41</v>
      </c>
      <c r="T90" s="12"/>
      <c r="U90" s="22"/>
      <c r="V90" s="15">
        <v>144000</v>
      </c>
      <c r="W90" s="15">
        <v>161280.00000000003</v>
      </c>
      <c r="X90" s="12"/>
      <c r="Y90" s="22"/>
      <c r="Z90" s="15">
        <v>144000</v>
      </c>
      <c r="AA90" s="15">
        <v>161280.00000000003</v>
      </c>
      <c r="AB90" s="12"/>
      <c r="AC90" s="22"/>
      <c r="AD90" s="15">
        <v>144000</v>
      </c>
      <c r="AE90" s="15">
        <v>161280.00000000003</v>
      </c>
      <c r="AF90" s="15"/>
      <c r="AG90" s="15"/>
      <c r="AH90" s="15"/>
      <c r="AI90" s="15"/>
      <c r="AJ90" s="12"/>
      <c r="AK90" s="22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>
        <f t="shared" si="2"/>
        <v>432000</v>
      </c>
      <c r="BY90" s="15">
        <f t="shared" si="3"/>
        <v>483840.00000000012</v>
      </c>
      <c r="BZ90" s="12"/>
      <c r="CA90" s="12" t="s">
        <v>42</v>
      </c>
    </row>
    <row r="91" spans="1:79" ht="31.5" x14ac:dyDescent="0.35">
      <c r="A91" s="10" t="s">
        <v>512</v>
      </c>
      <c r="B91" s="10" t="s">
        <v>244</v>
      </c>
      <c r="C91" s="10" t="s">
        <v>239</v>
      </c>
      <c r="D91" s="11" t="s">
        <v>240</v>
      </c>
      <c r="E91" s="11" t="s">
        <v>241</v>
      </c>
      <c r="F91" s="11" t="s">
        <v>249</v>
      </c>
      <c r="G91" s="12" t="s">
        <v>135</v>
      </c>
      <c r="H91" s="12" t="s">
        <v>39</v>
      </c>
      <c r="I91" s="12">
        <v>100</v>
      </c>
      <c r="J91" s="33">
        <v>44927</v>
      </c>
      <c r="K91" s="13" t="s">
        <v>254</v>
      </c>
      <c r="L91" s="12"/>
      <c r="M91" s="33"/>
      <c r="N91" s="33" t="s">
        <v>78</v>
      </c>
      <c r="O91" s="33" t="s">
        <v>80</v>
      </c>
      <c r="P91" s="12">
        <v>0</v>
      </c>
      <c r="Q91" s="12">
        <v>100</v>
      </c>
      <c r="R91" s="12">
        <v>0</v>
      </c>
      <c r="S91" s="12" t="s">
        <v>41</v>
      </c>
      <c r="T91" s="12"/>
      <c r="U91" s="22"/>
      <c r="V91" s="15">
        <v>633600</v>
      </c>
      <c r="W91" s="15">
        <v>709632.00000000012</v>
      </c>
      <c r="X91" s="12"/>
      <c r="Y91" s="22"/>
      <c r="Z91" s="15">
        <v>633600</v>
      </c>
      <c r="AA91" s="15">
        <v>709632.00000000012</v>
      </c>
      <c r="AB91" s="12"/>
      <c r="AC91" s="22"/>
      <c r="AD91" s="15">
        <v>633600</v>
      </c>
      <c r="AE91" s="15">
        <v>709632.00000000012</v>
      </c>
      <c r="AF91" s="15"/>
      <c r="AG91" s="15"/>
      <c r="AH91" s="15"/>
      <c r="AI91" s="15"/>
      <c r="AJ91" s="12"/>
      <c r="AK91" s="22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>
        <f t="shared" si="2"/>
        <v>1900800</v>
      </c>
      <c r="BY91" s="15">
        <f t="shared" si="3"/>
        <v>2128896.0000000005</v>
      </c>
      <c r="BZ91" s="12"/>
      <c r="CA91" s="12" t="s">
        <v>42</v>
      </c>
    </row>
    <row r="92" spans="1:79" ht="42" x14ac:dyDescent="0.35">
      <c r="A92" s="10" t="s">
        <v>513</v>
      </c>
      <c r="B92" s="10" t="s">
        <v>245</v>
      </c>
      <c r="C92" s="10" t="s">
        <v>115</v>
      </c>
      <c r="D92" s="11" t="s">
        <v>116</v>
      </c>
      <c r="E92" s="11" t="s">
        <v>116</v>
      </c>
      <c r="F92" s="11" t="s">
        <v>250</v>
      </c>
      <c r="G92" s="12" t="s">
        <v>135</v>
      </c>
      <c r="H92" s="12" t="s">
        <v>48</v>
      </c>
      <c r="I92" s="12">
        <v>0</v>
      </c>
      <c r="J92" s="33">
        <v>44927</v>
      </c>
      <c r="K92" s="13" t="s">
        <v>255</v>
      </c>
      <c r="L92" s="12"/>
      <c r="M92" s="33"/>
      <c r="N92" s="33" t="s">
        <v>78</v>
      </c>
      <c r="O92" s="33" t="s">
        <v>97</v>
      </c>
      <c r="P92" s="12">
        <v>0</v>
      </c>
      <c r="Q92" s="12">
        <v>100</v>
      </c>
      <c r="R92" s="12">
        <v>0</v>
      </c>
      <c r="S92" s="12" t="s">
        <v>41</v>
      </c>
      <c r="T92" s="12"/>
      <c r="U92" s="22"/>
      <c r="V92" s="15">
        <v>24397700</v>
      </c>
      <c r="W92" s="15">
        <v>24397700</v>
      </c>
      <c r="X92" s="12"/>
      <c r="Y92" s="22"/>
      <c r="Z92" s="15">
        <v>26884000</v>
      </c>
      <c r="AA92" s="15">
        <v>26884000</v>
      </c>
      <c r="AB92" s="12"/>
      <c r="AC92" s="22"/>
      <c r="AD92" s="15">
        <v>28204700</v>
      </c>
      <c r="AE92" s="15">
        <v>28204700</v>
      </c>
      <c r="AF92" s="15"/>
      <c r="AG92" s="15"/>
      <c r="AH92" s="15">
        <v>30223350</v>
      </c>
      <c r="AI92" s="15">
        <v>30223350</v>
      </c>
      <c r="AJ92" s="12"/>
      <c r="AK92" s="22"/>
      <c r="AL92" s="15">
        <v>31290250</v>
      </c>
      <c r="AM92" s="15">
        <v>31290250</v>
      </c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>
        <f t="shared" si="2"/>
        <v>141000000</v>
      </c>
      <c r="BY92" s="15">
        <f t="shared" si="3"/>
        <v>141000000</v>
      </c>
      <c r="BZ92" s="12"/>
      <c r="CA92" s="12" t="s">
        <v>42</v>
      </c>
    </row>
    <row r="93" spans="1:79" ht="31.5" x14ac:dyDescent="0.35">
      <c r="A93" s="10" t="s">
        <v>514</v>
      </c>
      <c r="B93" s="10" t="s">
        <v>269</v>
      </c>
      <c r="C93" s="10" t="s">
        <v>63</v>
      </c>
      <c r="D93" s="11" t="s">
        <v>64</v>
      </c>
      <c r="E93" s="11" t="s">
        <v>64</v>
      </c>
      <c r="F93" s="11" t="s">
        <v>265</v>
      </c>
      <c r="G93" s="12" t="s">
        <v>135</v>
      </c>
      <c r="H93" s="12" t="s">
        <v>39</v>
      </c>
      <c r="I93" s="12">
        <v>0</v>
      </c>
      <c r="J93" s="33">
        <v>44927</v>
      </c>
      <c r="K93" s="13" t="s">
        <v>267</v>
      </c>
      <c r="L93" s="12"/>
      <c r="M93" s="33" t="s">
        <v>80</v>
      </c>
      <c r="N93" s="33"/>
      <c r="O93" s="33"/>
      <c r="P93" s="12">
        <v>0</v>
      </c>
      <c r="Q93" s="12">
        <v>100</v>
      </c>
      <c r="R93" s="12">
        <v>0</v>
      </c>
      <c r="S93" s="12" t="s">
        <v>41</v>
      </c>
      <c r="T93" s="12"/>
      <c r="U93" s="22"/>
      <c r="V93" s="15">
        <v>15469670</v>
      </c>
      <c r="W93" s="15">
        <v>17326030.400000002</v>
      </c>
      <c r="X93" s="12"/>
      <c r="Y93" s="22"/>
      <c r="Z93" s="15">
        <v>15469670</v>
      </c>
      <c r="AA93" s="15">
        <v>17326030.400000002</v>
      </c>
      <c r="AB93" s="12"/>
      <c r="AC93" s="22"/>
      <c r="AD93" s="15">
        <v>15469670</v>
      </c>
      <c r="AE93" s="15">
        <v>17326030.400000002</v>
      </c>
      <c r="AF93" s="15"/>
      <c r="AG93" s="15"/>
      <c r="AH93" s="15"/>
      <c r="AI93" s="15"/>
      <c r="AJ93" s="12"/>
      <c r="AK93" s="22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>
        <f t="shared" si="2"/>
        <v>46409010</v>
      </c>
      <c r="BY93" s="15">
        <f t="shared" si="3"/>
        <v>51978091.200000003</v>
      </c>
      <c r="BZ93" s="12"/>
      <c r="CA93" s="12" t="s">
        <v>42</v>
      </c>
    </row>
    <row r="94" spans="1:79" ht="31.5" x14ac:dyDescent="0.35">
      <c r="A94" s="10" t="s">
        <v>515</v>
      </c>
      <c r="B94" s="10" t="s">
        <v>264</v>
      </c>
      <c r="C94" s="10" t="s">
        <v>219</v>
      </c>
      <c r="D94" s="11" t="s">
        <v>220</v>
      </c>
      <c r="E94" s="11" t="s">
        <v>220</v>
      </c>
      <c r="F94" s="11" t="s">
        <v>266</v>
      </c>
      <c r="G94" s="12" t="s">
        <v>135</v>
      </c>
      <c r="H94" s="12" t="s">
        <v>39</v>
      </c>
      <c r="I94" s="12">
        <v>0</v>
      </c>
      <c r="J94" s="33">
        <v>44927</v>
      </c>
      <c r="K94" s="13" t="s">
        <v>223</v>
      </c>
      <c r="L94" s="12"/>
      <c r="M94" s="33" t="s">
        <v>268</v>
      </c>
      <c r="N94" s="33"/>
      <c r="O94" s="33"/>
      <c r="P94" s="12">
        <v>0</v>
      </c>
      <c r="Q94" s="12">
        <v>100</v>
      </c>
      <c r="R94" s="12">
        <v>0</v>
      </c>
      <c r="S94" s="12" t="s">
        <v>41</v>
      </c>
      <c r="T94" s="12"/>
      <c r="U94" s="22"/>
      <c r="V94" s="15">
        <v>115672500</v>
      </c>
      <c r="W94" s="15">
        <v>115672500</v>
      </c>
      <c r="X94" s="12"/>
      <c r="Y94" s="22"/>
      <c r="Z94" s="15">
        <v>115672500</v>
      </c>
      <c r="AA94" s="15">
        <v>115672500</v>
      </c>
      <c r="AB94" s="12"/>
      <c r="AC94" s="22"/>
      <c r="AD94" s="15">
        <v>115672500</v>
      </c>
      <c r="AE94" s="15">
        <v>115672500</v>
      </c>
      <c r="AF94" s="15"/>
      <c r="AG94" s="15"/>
      <c r="AH94" s="15">
        <v>115672500</v>
      </c>
      <c r="AI94" s="15">
        <v>115672500</v>
      </c>
      <c r="AJ94" s="12"/>
      <c r="AK94" s="22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>
        <f t="shared" si="2"/>
        <v>462690000</v>
      </c>
      <c r="BY94" s="15">
        <f t="shared" si="3"/>
        <v>462690000</v>
      </c>
      <c r="BZ94" s="12"/>
      <c r="CA94" s="12" t="s">
        <v>42</v>
      </c>
    </row>
    <row r="95" spans="1:79" ht="31.5" x14ac:dyDescent="0.35">
      <c r="A95" s="10" t="s">
        <v>516</v>
      </c>
      <c r="B95" s="10" t="s">
        <v>270</v>
      </c>
      <c r="C95" s="10" t="s">
        <v>239</v>
      </c>
      <c r="D95" s="11" t="s">
        <v>240</v>
      </c>
      <c r="E95" s="11" t="s">
        <v>241</v>
      </c>
      <c r="F95" s="11" t="s">
        <v>271</v>
      </c>
      <c r="G95" s="12" t="s">
        <v>135</v>
      </c>
      <c r="H95" s="12" t="s">
        <v>39</v>
      </c>
      <c r="I95" s="12">
        <v>90</v>
      </c>
      <c r="J95" s="33">
        <v>44927</v>
      </c>
      <c r="K95" s="13" t="s">
        <v>272</v>
      </c>
      <c r="L95" s="12"/>
      <c r="M95" s="33">
        <v>45992</v>
      </c>
      <c r="N95" s="33"/>
      <c r="O95" s="33"/>
      <c r="P95" s="12">
        <v>0</v>
      </c>
      <c r="Q95" s="12">
        <v>100</v>
      </c>
      <c r="R95" s="12">
        <v>0</v>
      </c>
      <c r="S95" s="12" t="s">
        <v>41</v>
      </c>
      <c r="T95" s="12"/>
      <c r="U95" s="22"/>
      <c r="V95" s="15">
        <v>577682</v>
      </c>
      <c r="W95" s="15">
        <v>647003.84000000008</v>
      </c>
      <c r="X95" s="12"/>
      <c r="Y95" s="22"/>
      <c r="Z95" s="15">
        <v>546432</v>
      </c>
      <c r="AA95" s="15">
        <v>612003.84000000008</v>
      </c>
      <c r="AB95" s="12"/>
      <c r="AC95" s="22"/>
      <c r="AD95" s="15">
        <v>546432</v>
      </c>
      <c r="AE95" s="15">
        <v>612003.84000000008</v>
      </c>
      <c r="AF95" s="15"/>
      <c r="AG95" s="15"/>
      <c r="AH95" s="15"/>
      <c r="AI95" s="15"/>
      <c r="AJ95" s="12"/>
      <c r="AK95" s="22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>
        <f t="shared" si="2"/>
        <v>1670546</v>
      </c>
      <c r="BY95" s="15">
        <f t="shared" si="3"/>
        <v>1871011.5200000003</v>
      </c>
      <c r="BZ95" s="12"/>
      <c r="CA95" s="12" t="s">
        <v>42</v>
      </c>
    </row>
    <row r="96" spans="1:79" ht="31.5" x14ac:dyDescent="0.35">
      <c r="A96" s="10" t="s">
        <v>517</v>
      </c>
      <c r="B96" s="10" t="s">
        <v>277</v>
      </c>
      <c r="C96" s="10" t="s">
        <v>72</v>
      </c>
      <c r="D96" s="11" t="s">
        <v>278</v>
      </c>
      <c r="E96" s="11" t="s">
        <v>278</v>
      </c>
      <c r="F96" s="11" t="s">
        <v>280</v>
      </c>
      <c r="G96" s="12" t="s">
        <v>135</v>
      </c>
      <c r="H96" s="12" t="s">
        <v>48</v>
      </c>
      <c r="I96" s="12">
        <v>0</v>
      </c>
      <c r="J96" s="33">
        <v>44927</v>
      </c>
      <c r="K96" s="13" t="s">
        <v>60</v>
      </c>
      <c r="L96" s="12"/>
      <c r="M96" s="33">
        <v>45992</v>
      </c>
      <c r="N96" s="33"/>
      <c r="O96" s="33"/>
      <c r="P96" s="12">
        <v>0</v>
      </c>
      <c r="Q96" s="12">
        <v>100</v>
      </c>
      <c r="R96" s="12">
        <v>0</v>
      </c>
      <c r="S96" s="12" t="s">
        <v>41</v>
      </c>
      <c r="T96" s="12"/>
      <c r="U96" s="22"/>
      <c r="V96" s="15">
        <v>1410000</v>
      </c>
      <c r="W96" s="15">
        <v>1410000</v>
      </c>
      <c r="X96" s="12"/>
      <c r="Y96" s="22"/>
      <c r="Z96" s="15">
        <v>1410000</v>
      </c>
      <c r="AA96" s="15">
        <v>1410000</v>
      </c>
      <c r="AB96" s="12"/>
      <c r="AC96" s="22"/>
      <c r="AD96" s="15">
        <v>1410000</v>
      </c>
      <c r="AE96" s="15">
        <v>1410000</v>
      </c>
      <c r="AF96" s="15"/>
      <c r="AG96" s="15"/>
      <c r="AH96" s="15"/>
      <c r="AI96" s="15"/>
      <c r="AJ96" s="12"/>
      <c r="AK96" s="22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>
        <f t="shared" si="2"/>
        <v>4230000</v>
      </c>
      <c r="BY96" s="15">
        <f t="shared" si="3"/>
        <v>4230000</v>
      </c>
      <c r="BZ96" s="12"/>
      <c r="CA96" s="12" t="s">
        <v>42</v>
      </c>
    </row>
    <row r="97" spans="1:79" ht="31.5" x14ac:dyDescent="0.35">
      <c r="A97" s="10" t="s">
        <v>518</v>
      </c>
      <c r="B97" s="10" t="s">
        <v>279</v>
      </c>
      <c r="C97" s="10" t="s">
        <v>72</v>
      </c>
      <c r="D97" s="11" t="s">
        <v>278</v>
      </c>
      <c r="E97" s="11" t="s">
        <v>278</v>
      </c>
      <c r="F97" s="11" t="s">
        <v>280</v>
      </c>
      <c r="G97" s="12" t="s">
        <v>135</v>
      </c>
      <c r="H97" s="12" t="s">
        <v>48</v>
      </c>
      <c r="I97" s="12">
        <v>0</v>
      </c>
      <c r="J97" s="33">
        <v>44927</v>
      </c>
      <c r="K97" s="13" t="s">
        <v>60</v>
      </c>
      <c r="L97" s="12"/>
      <c r="M97" s="33">
        <v>45627</v>
      </c>
      <c r="N97" s="33"/>
      <c r="O97" s="33"/>
      <c r="P97" s="12">
        <v>0</v>
      </c>
      <c r="Q97" s="12">
        <v>100</v>
      </c>
      <c r="R97" s="12">
        <v>0</v>
      </c>
      <c r="S97" s="12" t="s">
        <v>41</v>
      </c>
      <c r="T97" s="12"/>
      <c r="U97" s="22"/>
      <c r="V97" s="15">
        <v>1410000</v>
      </c>
      <c r="W97" s="15">
        <v>1410000</v>
      </c>
      <c r="X97" s="12"/>
      <c r="Y97" s="22"/>
      <c r="Z97" s="15">
        <v>1410000</v>
      </c>
      <c r="AA97" s="15">
        <v>1410000</v>
      </c>
      <c r="AB97" s="12"/>
      <c r="AC97" s="22"/>
      <c r="AD97" s="15"/>
      <c r="AE97" s="15"/>
      <c r="AF97" s="15"/>
      <c r="AG97" s="15"/>
      <c r="AH97" s="15"/>
      <c r="AI97" s="15"/>
      <c r="AJ97" s="12"/>
      <c r="AK97" s="22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>
        <f t="shared" si="2"/>
        <v>2820000</v>
      </c>
      <c r="BY97" s="15">
        <f t="shared" si="3"/>
        <v>2820000</v>
      </c>
      <c r="BZ97" s="12"/>
      <c r="CA97" s="12" t="s">
        <v>42</v>
      </c>
    </row>
    <row r="98" spans="1:79" ht="42" x14ac:dyDescent="0.35">
      <c r="A98" s="10" t="s">
        <v>519</v>
      </c>
      <c r="B98" s="10" t="s">
        <v>282</v>
      </c>
      <c r="C98" s="10" t="s">
        <v>115</v>
      </c>
      <c r="D98" s="11" t="s">
        <v>116</v>
      </c>
      <c r="E98" s="11" t="s">
        <v>116</v>
      </c>
      <c r="F98" s="11" t="s">
        <v>283</v>
      </c>
      <c r="G98" s="12" t="s">
        <v>135</v>
      </c>
      <c r="H98" s="12" t="s">
        <v>48</v>
      </c>
      <c r="I98" s="12">
        <v>0</v>
      </c>
      <c r="J98" s="33">
        <v>44927</v>
      </c>
      <c r="K98" s="13" t="s">
        <v>129</v>
      </c>
      <c r="L98" s="12"/>
      <c r="M98" s="33"/>
      <c r="N98" s="33">
        <v>44927</v>
      </c>
      <c r="O98" s="33">
        <v>45992</v>
      </c>
      <c r="P98" s="12">
        <v>0</v>
      </c>
      <c r="Q98" s="12">
        <v>100</v>
      </c>
      <c r="R98" s="12">
        <v>0</v>
      </c>
      <c r="S98" s="12" t="s">
        <v>41</v>
      </c>
      <c r="T98" s="12"/>
      <c r="U98" s="22"/>
      <c r="V98" s="15">
        <v>7050000</v>
      </c>
      <c r="W98" s="15">
        <v>7050000</v>
      </c>
      <c r="X98" s="12"/>
      <c r="Y98" s="22"/>
      <c r="Z98" s="15">
        <v>7050000</v>
      </c>
      <c r="AA98" s="15">
        <v>7050000</v>
      </c>
      <c r="AB98" s="12"/>
      <c r="AC98" s="22"/>
      <c r="AD98" s="15">
        <v>7050000</v>
      </c>
      <c r="AE98" s="15">
        <v>7050000</v>
      </c>
      <c r="AF98" s="15"/>
      <c r="AG98" s="15"/>
      <c r="AH98" s="15"/>
      <c r="AI98" s="15"/>
      <c r="AJ98" s="12"/>
      <c r="AK98" s="22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>
        <f t="shared" si="2"/>
        <v>21150000</v>
      </c>
      <c r="BY98" s="15">
        <f t="shared" si="3"/>
        <v>21150000</v>
      </c>
      <c r="BZ98" s="12"/>
      <c r="CA98" s="12" t="s">
        <v>42</v>
      </c>
    </row>
    <row r="99" spans="1:79" ht="31.5" x14ac:dyDescent="0.35">
      <c r="A99" s="10" t="s">
        <v>520</v>
      </c>
      <c r="B99" s="10" t="s">
        <v>325</v>
      </c>
      <c r="C99" s="10" t="s">
        <v>239</v>
      </c>
      <c r="D99" s="11" t="s">
        <v>285</v>
      </c>
      <c r="E99" s="11" t="s">
        <v>286</v>
      </c>
      <c r="F99" s="11" t="s">
        <v>287</v>
      </c>
      <c r="G99" s="12" t="s">
        <v>135</v>
      </c>
      <c r="H99" s="12" t="s">
        <v>39</v>
      </c>
      <c r="I99" s="12">
        <v>60</v>
      </c>
      <c r="J99" s="33">
        <v>44958</v>
      </c>
      <c r="K99" s="13" t="s">
        <v>40</v>
      </c>
      <c r="L99" s="12"/>
      <c r="M99" s="33">
        <v>45627</v>
      </c>
      <c r="N99" s="33"/>
      <c r="O99" s="33"/>
      <c r="P99" s="12">
        <v>0</v>
      </c>
      <c r="Q99" s="12">
        <v>100</v>
      </c>
      <c r="R99" s="12">
        <v>0</v>
      </c>
      <c r="S99" s="12" t="s">
        <v>41</v>
      </c>
      <c r="T99" s="12"/>
      <c r="U99" s="22"/>
      <c r="V99" s="15">
        <v>3850000</v>
      </c>
      <c r="W99" s="15">
        <v>4312000</v>
      </c>
      <c r="X99" s="12"/>
      <c r="Y99" s="22"/>
      <c r="Z99" s="15">
        <v>4200000</v>
      </c>
      <c r="AA99" s="15">
        <v>4704000</v>
      </c>
      <c r="AB99" s="12"/>
      <c r="AC99" s="22"/>
      <c r="AD99" s="15"/>
      <c r="AE99" s="15"/>
      <c r="AF99" s="15"/>
      <c r="AG99" s="15"/>
      <c r="AH99" s="15"/>
      <c r="AI99" s="15"/>
      <c r="AJ99" s="12"/>
      <c r="AK99" s="22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>
        <f t="shared" ref="BX99:BX103" si="7">V99+Z99+AD99+AH99+AL99</f>
        <v>8050000</v>
      </c>
      <c r="BY99" s="15">
        <f t="shared" ref="BY99:BY103" si="8">W99+AA99+AE99+AI99+AM99</f>
        <v>9016000</v>
      </c>
      <c r="BZ99" s="12"/>
      <c r="CA99" s="12" t="s">
        <v>42</v>
      </c>
    </row>
    <row r="100" spans="1:79" ht="63" x14ac:dyDescent="0.35">
      <c r="A100" s="10" t="s">
        <v>521</v>
      </c>
      <c r="B100" s="10" t="s">
        <v>345</v>
      </c>
      <c r="C100" s="10" t="s">
        <v>288</v>
      </c>
      <c r="D100" s="11" t="s">
        <v>289</v>
      </c>
      <c r="E100" s="11" t="s">
        <v>290</v>
      </c>
      <c r="F100" s="11" t="s">
        <v>291</v>
      </c>
      <c r="G100" s="12" t="s">
        <v>135</v>
      </c>
      <c r="H100" s="12" t="s">
        <v>39</v>
      </c>
      <c r="I100" s="12">
        <v>0</v>
      </c>
      <c r="J100" s="33">
        <v>44958</v>
      </c>
      <c r="K100" s="13" t="s">
        <v>267</v>
      </c>
      <c r="L100" s="12"/>
      <c r="M100" s="33">
        <v>45992</v>
      </c>
      <c r="N100" s="33"/>
      <c r="O100" s="33"/>
      <c r="P100" s="12">
        <v>0</v>
      </c>
      <c r="Q100" s="12">
        <v>100</v>
      </c>
      <c r="R100" s="12">
        <v>0</v>
      </c>
      <c r="S100" s="12" t="s">
        <v>41</v>
      </c>
      <c r="T100" s="12"/>
      <c r="U100" s="22"/>
      <c r="V100" s="15">
        <v>37075000</v>
      </c>
      <c r="W100" s="15">
        <v>41524000.000000007</v>
      </c>
      <c r="X100" s="12"/>
      <c r="Y100" s="22"/>
      <c r="Z100" s="15">
        <v>22225000</v>
      </c>
      <c r="AA100" s="15">
        <v>24892000.000000004</v>
      </c>
      <c r="AB100" s="12"/>
      <c r="AC100" s="22"/>
      <c r="AD100" s="15">
        <v>32700000</v>
      </c>
      <c r="AE100" s="15">
        <v>36624000</v>
      </c>
      <c r="AF100" s="15"/>
      <c r="AG100" s="15"/>
      <c r="AH100" s="15"/>
      <c r="AI100" s="15"/>
      <c r="AJ100" s="12"/>
      <c r="AK100" s="22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>
        <f t="shared" si="7"/>
        <v>92000000</v>
      </c>
      <c r="BY100" s="15">
        <f t="shared" si="8"/>
        <v>103040000.00000001</v>
      </c>
      <c r="BZ100" s="12"/>
      <c r="CA100" s="12" t="s">
        <v>42</v>
      </c>
    </row>
    <row r="101" spans="1:79" ht="52.5" x14ac:dyDescent="0.35">
      <c r="A101" s="10" t="s">
        <v>522</v>
      </c>
      <c r="B101" s="10" t="s">
        <v>305</v>
      </c>
      <c r="C101" s="10" t="s">
        <v>219</v>
      </c>
      <c r="D101" s="11" t="s">
        <v>220</v>
      </c>
      <c r="E101" s="11" t="s">
        <v>220</v>
      </c>
      <c r="F101" s="11" t="s">
        <v>292</v>
      </c>
      <c r="G101" s="12" t="s">
        <v>135</v>
      </c>
      <c r="H101" s="12" t="s">
        <v>39</v>
      </c>
      <c r="I101" s="12">
        <v>0</v>
      </c>
      <c r="J101" s="33">
        <v>44958</v>
      </c>
      <c r="K101" s="13" t="s">
        <v>293</v>
      </c>
      <c r="L101" s="12"/>
      <c r="M101" s="33">
        <v>45992</v>
      </c>
      <c r="N101" s="33"/>
      <c r="O101" s="33"/>
      <c r="P101" s="12">
        <v>0</v>
      </c>
      <c r="Q101" s="12">
        <v>100</v>
      </c>
      <c r="R101" s="12">
        <v>0</v>
      </c>
      <c r="S101" s="12" t="s">
        <v>41</v>
      </c>
      <c r="T101" s="12"/>
      <c r="U101" s="22"/>
      <c r="V101" s="15">
        <v>164952195.24599999</v>
      </c>
      <c r="W101" s="15">
        <v>164952195.24599999</v>
      </c>
      <c r="X101" s="12"/>
      <c r="Y101" s="22"/>
      <c r="Z101" s="15">
        <v>164952195.24599999</v>
      </c>
      <c r="AA101" s="15">
        <v>164952195.24599999</v>
      </c>
      <c r="AB101" s="12"/>
      <c r="AC101" s="22"/>
      <c r="AD101" s="15">
        <v>164952195.24599999</v>
      </c>
      <c r="AE101" s="15">
        <v>164952195.24599999</v>
      </c>
      <c r="AF101" s="15"/>
      <c r="AG101" s="15"/>
      <c r="AH101" s="15"/>
      <c r="AI101" s="15"/>
      <c r="AJ101" s="12"/>
      <c r="AK101" s="22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>
        <f t="shared" si="7"/>
        <v>494856585.73799998</v>
      </c>
      <c r="BY101" s="15">
        <f t="shared" si="8"/>
        <v>494856585.73799998</v>
      </c>
      <c r="BZ101" s="12"/>
      <c r="CA101" s="12" t="s">
        <v>42</v>
      </c>
    </row>
    <row r="102" spans="1:79" ht="52.5" x14ac:dyDescent="0.35">
      <c r="A102" s="10" t="s">
        <v>523</v>
      </c>
      <c r="B102" s="10" t="s">
        <v>306</v>
      </c>
      <c r="C102" s="10" t="s">
        <v>219</v>
      </c>
      <c r="D102" s="11" t="s">
        <v>220</v>
      </c>
      <c r="E102" s="11" t="s">
        <v>220</v>
      </c>
      <c r="F102" s="11" t="s">
        <v>292</v>
      </c>
      <c r="G102" s="12" t="s">
        <v>135</v>
      </c>
      <c r="H102" s="12" t="s">
        <v>39</v>
      </c>
      <c r="I102" s="12">
        <v>0</v>
      </c>
      <c r="J102" s="33">
        <v>44958</v>
      </c>
      <c r="K102" s="13" t="s">
        <v>294</v>
      </c>
      <c r="L102" s="12"/>
      <c r="M102" s="33">
        <v>45992</v>
      </c>
      <c r="N102" s="33"/>
      <c r="O102" s="33"/>
      <c r="P102" s="12">
        <v>0</v>
      </c>
      <c r="Q102" s="12">
        <v>100</v>
      </c>
      <c r="R102" s="12">
        <v>0</v>
      </c>
      <c r="S102" s="12" t="s">
        <v>41</v>
      </c>
      <c r="T102" s="12"/>
      <c r="U102" s="22"/>
      <c r="V102" s="15">
        <v>241049124.14499998</v>
      </c>
      <c r="W102" s="15">
        <v>241049124.14499998</v>
      </c>
      <c r="X102" s="12"/>
      <c r="Y102" s="22"/>
      <c r="Z102" s="15">
        <v>241049124.14499998</v>
      </c>
      <c r="AA102" s="15">
        <v>241049124.14499998</v>
      </c>
      <c r="AB102" s="12"/>
      <c r="AC102" s="22"/>
      <c r="AD102" s="15">
        <v>241049124.14499998</v>
      </c>
      <c r="AE102" s="15">
        <v>241049124.14499998</v>
      </c>
      <c r="AF102" s="15"/>
      <c r="AG102" s="15"/>
      <c r="AH102" s="15"/>
      <c r="AI102" s="15"/>
      <c r="AJ102" s="12"/>
      <c r="AK102" s="22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>
        <f t="shared" si="7"/>
        <v>723147372.43499994</v>
      </c>
      <c r="BY102" s="15">
        <f t="shared" si="8"/>
        <v>723147372.43499994</v>
      </c>
      <c r="BZ102" s="12"/>
      <c r="CA102" s="12" t="s">
        <v>42</v>
      </c>
    </row>
    <row r="103" spans="1:79" ht="31.5" x14ac:dyDescent="0.35">
      <c r="A103" s="10" t="s">
        <v>524</v>
      </c>
      <c r="B103" s="10" t="s">
        <v>295</v>
      </c>
      <c r="C103" s="10" t="s">
        <v>44</v>
      </c>
      <c r="D103" s="11" t="s">
        <v>45</v>
      </c>
      <c r="E103" s="11" t="s">
        <v>45</v>
      </c>
      <c r="F103" s="11" t="s">
        <v>296</v>
      </c>
      <c r="G103" s="12" t="s">
        <v>135</v>
      </c>
      <c r="H103" s="12" t="s">
        <v>48</v>
      </c>
      <c r="I103" s="12">
        <v>0</v>
      </c>
      <c r="J103" s="33">
        <v>44927</v>
      </c>
      <c r="K103" s="13" t="s">
        <v>77</v>
      </c>
      <c r="L103" s="12"/>
      <c r="M103" s="33"/>
      <c r="N103" s="33">
        <v>44927</v>
      </c>
      <c r="O103" s="33">
        <v>45992</v>
      </c>
      <c r="P103" s="12">
        <v>0</v>
      </c>
      <c r="Q103" s="12">
        <v>100</v>
      </c>
      <c r="R103" s="12">
        <v>0</v>
      </c>
      <c r="S103" s="12" t="s">
        <v>41</v>
      </c>
      <c r="T103" s="12"/>
      <c r="U103" s="22"/>
      <c r="V103" s="15">
        <v>204290670</v>
      </c>
      <c r="W103" s="15">
        <v>204290670</v>
      </c>
      <c r="X103" s="12"/>
      <c r="Y103" s="22"/>
      <c r="Z103" s="15">
        <v>515528430</v>
      </c>
      <c r="AA103" s="15">
        <v>515528430</v>
      </c>
      <c r="AB103" s="12"/>
      <c r="AC103" s="22"/>
      <c r="AD103" s="15">
        <v>515528430</v>
      </c>
      <c r="AE103" s="15">
        <v>515528430</v>
      </c>
      <c r="AF103" s="15"/>
      <c r="AG103" s="15"/>
      <c r="AH103" s="15"/>
      <c r="AI103" s="15"/>
      <c r="AJ103" s="12"/>
      <c r="AK103" s="22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>
        <f t="shared" si="7"/>
        <v>1235347530</v>
      </c>
      <c r="BY103" s="15">
        <f t="shared" si="8"/>
        <v>1235347530</v>
      </c>
      <c r="BZ103" s="12"/>
      <c r="CA103" s="12" t="s">
        <v>42</v>
      </c>
    </row>
    <row r="104" spans="1:79" ht="31.5" x14ac:dyDescent="0.35">
      <c r="A104" s="10" t="s">
        <v>525</v>
      </c>
      <c r="B104" s="10" t="s">
        <v>297</v>
      </c>
      <c r="C104" s="10" t="s">
        <v>219</v>
      </c>
      <c r="D104" s="11" t="s">
        <v>220</v>
      </c>
      <c r="E104" s="11" t="s">
        <v>220</v>
      </c>
      <c r="F104" s="11" t="s">
        <v>298</v>
      </c>
      <c r="G104" s="12" t="s">
        <v>135</v>
      </c>
      <c r="H104" s="12" t="s">
        <v>39</v>
      </c>
      <c r="I104" s="12">
        <v>0</v>
      </c>
      <c r="J104" s="33">
        <v>44927</v>
      </c>
      <c r="K104" s="13" t="s">
        <v>133</v>
      </c>
      <c r="L104" s="12"/>
      <c r="M104" s="33">
        <v>45992</v>
      </c>
      <c r="N104" s="33"/>
      <c r="O104" s="33"/>
      <c r="P104" s="12">
        <v>0</v>
      </c>
      <c r="Q104" s="12">
        <v>100</v>
      </c>
      <c r="R104" s="12">
        <v>0</v>
      </c>
      <c r="S104" s="12" t="s">
        <v>41</v>
      </c>
      <c r="T104" s="12"/>
      <c r="U104" s="22"/>
      <c r="V104" s="15">
        <v>16147950</v>
      </c>
      <c r="W104" s="15">
        <v>16147950</v>
      </c>
      <c r="X104" s="12"/>
      <c r="Y104" s="22"/>
      <c r="Z104" s="15">
        <v>16147950</v>
      </c>
      <c r="AA104" s="15">
        <v>16147950</v>
      </c>
      <c r="AB104" s="12"/>
      <c r="AC104" s="22"/>
      <c r="AD104" s="15">
        <v>13841100</v>
      </c>
      <c r="AE104" s="15">
        <v>13841100</v>
      </c>
      <c r="AF104" s="15"/>
      <c r="AG104" s="15"/>
      <c r="AH104" s="15"/>
      <c r="AI104" s="15"/>
      <c r="AJ104" s="12"/>
      <c r="AK104" s="22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>
        <f t="shared" si="2"/>
        <v>46137000</v>
      </c>
      <c r="BY104" s="15">
        <f t="shared" si="3"/>
        <v>46137000</v>
      </c>
      <c r="BZ104" s="12"/>
      <c r="CA104" s="12" t="s">
        <v>42</v>
      </c>
    </row>
    <row r="105" spans="1:79" ht="31.5" x14ac:dyDescent="0.35">
      <c r="A105" s="10" t="s">
        <v>526</v>
      </c>
      <c r="B105" s="10" t="s">
        <v>301</v>
      </c>
      <c r="C105" s="10" t="s">
        <v>239</v>
      </c>
      <c r="D105" s="11" t="s">
        <v>240</v>
      </c>
      <c r="E105" s="11" t="s">
        <v>241</v>
      </c>
      <c r="F105" s="11" t="s">
        <v>302</v>
      </c>
      <c r="G105" s="12" t="s">
        <v>135</v>
      </c>
      <c r="H105" s="12" t="s">
        <v>39</v>
      </c>
      <c r="I105" s="12">
        <v>100</v>
      </c>
      <c r="J105" s="33">
        <v>44927</v>
      </c>
      <c r="K105" s="13" t="s">
        <v>145</v>
      </c>
      <c r="L105" s="12"/>
      <c r="M105" s="33">
        <v>45992</v>
      </c>
      <c r="N105" s="33"/>
      <c r="O105" s="33"/>
      <c r="P105" s="12">
        <v>0</v>
      </c>
      <c r="Q105" s="12">
        <v>100</v>
      </c>
      <c r="R105" s="12">
        <v>0</v>
      </c>
      <c r="S105" s="12" t="s">
        <v>41</v>
      </c>
      <c r="T105" s="12"/>
      <c r="U105" s="22"/>
      <c r="V105" s="15">
        <v>924600</v>
      </c>
      <c r="W105" s="15">
        <v>1035552.0000000001</v>
      </c>
      <c r="X105" s="12"/>
      <c r="Y105" s="22"/>
      <c r="Z105" s="15">
        <v>924600</v>
      </c>
      <c r="AA105" s="15">
        <v>1035552.0000000001</v>
      </c>
      <c r="AB105" s="12"/>
      <c r="AC105" s="22"/>
      <c r="AD105" s="15">
        <v>924600</v>
      </c>
      <c r="AE105" s="15">
        <v>1035552.0000000001</v>
      </c>
      <c r="AF105" s="15"/>
      <c r="AG105" s="15"/>
      <c r="AH105" s="15"/>
      <c r="AI105" s="15"/>
      <c r="AJ105" s="12"/>
      <c r="AK105" s="22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>
        <f t="shared" si="2"/>
        <v>2773800</v>
      </c>
      <c r="BY105" s="15">
        <f t="shared" si="3"/>
        <v>3106656.0000000005</v>
      </c>
      <c r="BZ105" s="12"/>
      <c r="CA105" s="12" t="s">
        <v>42</v>
      </c>
    </row>
    <row r="106" spans="1:79" ht="21" x14ac:dyDescent="0.35">
      <c r="A106" s="10" t="s">
        <v>527</v>
      </c>
      <c r="B106" s="10" t="s">
        <v>307</v>
      </c>
      <c r="C106" s="10" t="s">
        <v>308</v>
      </c>
      <c r="D106" s="11" t="s">
        <v>240</v>
      </c>
      <c r="E106" s="11" t="s">
        <v>309</v>
      </c>
      <c r="F106" s="11" t="s">
        <v>310</v>
      </c>
      <c r="G106" s="12" t="s">
        <v>135</v>
      </c>
      <c r="H106" s="12" t="s">
        <v>39</v>
      </c>
      <c r="I106" s="12">
        <v>100</v>
      </c>
      <c r="J106" s="33">
        <v>44958</v>
      </c>
      <c r="K106" s="13" t="s">
        <v>311</v>
      </c>
      <c r="L106" s="12"/>
      <c r="M106" s="33">
        <v>45992</v>
      </c>
      <c r="N106" s="33"/>
      <c r="O106" s="33"/>
      <c r="P106" s="12">
        <v>0</v>
      </c>
      <c r="Q106" s="12">
        <v>100</v>
      </c>
      <c r="R106" s="12">
        <v>0</v>
      </c>
      <c r="S106" s="12" t="s">
        <v>41</v>
      </c>
      <c r="T106" s="12"/>
      <c r="U106" s="22"/>
      <c r="V106" s="15">
        <v>1736716.6666666667</v>
      </c>
      <c r="W106" s="15">
        <v>1945122.666666667</v>
      </c>
      <c r="X106" s="12"/>
      <c r="Y106" s="22"/>
      <c r="Z106" s="15">
        <v>1894600</v>
      </c>
      <c r="AA106" s="15">
        <v>2121952</v>
      </c>
      <c r="AB106" s="12"/>
      <c r="AC106" s="22"/>
      <c r="AD106" s="15">
        <v>1894600</v>
      </c>
      <c r="AE106" s="15">
        <v>2121952</v>
      </c>
      <c r="AF106" s="15"/>
      <c r="AG106" s="15"/>
      <c r="AH106" s="15"/>
      <c r="AI106" s="15"/>
      <c r="AJ106" s="12"/>
      <c r="AK106" s="22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>
        <f t="shared" si="2"/>
        <v>5525916.666666667</v>
      </c>
      <c r="BY106" s="15">
        <f t="shared" si="3"/>
        <v>6189026.666666667</v>
      </c>
      <c r="BZ106" s="12"/>
      <c r="CA106" s="12" t="s">
        <v>42</v>
      </c>
    </row>
    <row r="107" spans="1:79" ht="31.5" x14ac:dyDescent="0.35">
      <c r="A107" s="10" t="s">
        <v>528</v>
      </c>
      <c r="B107" s="10" t="s">
        <v>312</v>
      </c>
      <c r="C107" s="10" t="s">
        <v>239</v>
      </c>
      <c r="D107" s="11" t="s">
        <v>285</v>
      </c>
      <c r="E107" s="11" t="s">
        <v>286</v>
      </c>
      <c r="F107" s="11" t="s">
        <v>313</v>
      </c>
      <c r="G107" s="12" t="s">
        <v>135</v>
      </c>
      <c r="H107" s="12" t="s">
        <v>39</v>
      </c>
      <c r="I107" s="12">
        <v>100</v>
      </c>
      <c r="J107" s="33">
        <v>44958</v>
      </c>
      <c r="K107" s="13" t="s">
        <v>40</v>
      </c>
      <c r="L107" s="12"/>
      <c r="M107" s="33">
        <v>46722</v>
      </c>
      <c r="N107" s="33"/>
      <c r="O107" s="33"/>
      <c r="P107" s="12">
        <v>0</v>
      </c>
      <c r="Q107" s="12">
        <v>100</v>
      </c>
      <c r="R107" s="12">
        <v>0</v>
      </c>
      <c r="S107" s="12" t="s">
        <v>41</v>
      </c>
      <c r="T107" s="12"/>
      <c r="U107" s="22"/>
      <c r="V107" s="15">
        <v>414000</v>
      </c>
      <c r="W107" s="15">
        <v>463680.00000000006</v>
      </c>
      <c r="X107" s="12"/>
      <c r="Y107" s="22"/>
      <c r="Z107" s="15">
        <v>414000</v>
      </c>
      <c r="AA107" s="15">
        <v>463680.00000000006</v>
      </c>
      <c r="AB107" s="12"/>
      <c r="AC107" s="22"/>
      <c r="AD107" s="15">
        <v>414000</v>
      </c>
      <c r="AE107" s="15">
        <v>463680.00000000006</v>
      </c>
      <c r="AF107" s="15"/>
      <c r="AG107" s="15"/>
      <c r="AH107" s="15">
        <v>414000</v>
      </c>
      <c r="AI107" s="15">
        <v>463680.00000000006</v>
      </c>
      <c r="AJ107" s="12"/>
      <c r="AK107" s="22"/>
      <c r="AL107" s="15">
        <v>414000</v>
      </c>
      <c r="AM107" s="15">
        <v>463680.00000000006</v>
      </c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>
        <f t="shared" si="2"/>
        <v>2070000</v>
      </c>
      <c r="BY107" s="15">
        <f t="shared" si="3"/>
        <v>2318400.0000000005</v>
      </c>
      <c r="BZ107" s="12"/>
      <c r="CA107" s="12" t="s">
        <v>42</v>
      </c>
    </row>
    <row r="108" spans="1:79" ht="31.5" x14ac:dyDescent="0.35">
      <c r="A108" s="10" t="s">
        <v>529</v>
      </c>
      <c r="B108" s="10" t="s">
        <v>1219</v>
      </c>
      <c r="C108" s="10" t="s">
        <v>92</v>
      </c>
      <c r="D108" s="11" t="s">
        <v>314</v>
      </c>
      <c r="E108" s="11" t="s">
        <v>315</v>
      </c>
      <c r="F108" s="11" t="s">
        <v>317</v>
      </c>
      <c r="G108" s="12" t="s">
        <v>135</v>
      </c>
      <c r="H108" s="12" t="s">
        <v>39</v>
      </c>
      <c r="I108" s="12">
        <v>0</v>
      </c>
      <c r="J108" s="33">
        <v>44958</v>
      </c>
      <c r="K108" s="13" t="s">
        <v>40</v>
      </c>
      <c r="L108" s="12"/>
      <c r="M108" s="33" t="s">
        <v>321</v>
      </c>
      <c r="N108" s="33"/>
      <c r="O108" s="33"/>
      <c r="P108" s="12">
        <v>0</v>
      </c>
      <c r="Q108" s="12">
        <v>100</v>
      </c>
      <c r="R108" s="12">
        <v>0</v>
      </c>
      <c r="S108" s="12" t="s">
        <v>41</v>
      </c>
      <c r="T108" s="12"/>
      <c r="U108" s="22"/>
      <c r="V108" s="15">
        <v>2154142.48</v>
      </c>
      <c r="W108" s="15">
        <v>2154142.48</v>
      </c>
      <c r="X108" s="12"/>
      <c r="Y108" s="22"/>
      <c r="Z108" s="15">
        <v>2473806.96</v>
      </c>
      <c r="AA108" s="15">
        <v>2473806.96</v>
      </c>
      <c r="AB108" s="12"/>
      <c r="AC108" s="22"/>
      <c r="AD108" s="15">
        <v>2416417.94</v>
      </c>
      <c r="AE108" s="15">
        <v>2416417.94</v>
      </c>
      <c r="AF108" s="15"/>
      <c r="AG108" s="15"/>
      <c r="AH108" s="15"/>
      <c r="AI108" s="15"/>
      <c r="AJ108" s="12"/>
      <c r="AK108" s="22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>
        <f t="shared" si="2"/>
        <v>7044367.379999999</v>
      </c>
      <c r="BY108" s="15">
        <f t="shared" si="3"/>
        <v>7044367.379999999</v>
      </c>
      <c r="BZ108" s="12"/>
      <c r="CA108" s="12" t="s">
        <v>42</v>
      </c>
    </row>
    <row r="109" spans="1:79" ht="31.5" x14ac:dyDescent="0.35">
      <c r="A109" s="10" t="s">
        <v>530</v>
      </c>
      <c r="B109" s="10" t="s">
        <v>316</v>
      </c>
      <c r="C109" s="10" t="s">
        <v>92</v>
      </c>
      <c r="D109" s="11" t="s">
        <v>314</v>
      </c>
      <c r="E109" s="11" t="s">
        <v>315</v>
      </c>
      <c r="F109" s="11" t="s">
        <v>318</v>
      </c>
      <c r="G109" s="12" t="s">
        <v>135</v>
      </c>
      <c r="H109" s="12" t="s">
        <v>39</v>
      </c>
      <c r="I109" s="12">
        <v>0</v>
      </c>
      <c r="J109" s="33">
        <v>44958</v>
      </c>
      <c r="K109" s="13" t="s">
        <v>40</v>
      </c>
      <c r="L109" s="12"/>
      <c r="M109" s="33" t="s">
        <v>97</v>
      </c>
      <c r="N109" s="33"/>
      <c r="O109" s="33"/>
      <c r="P109" s="12">
        <v>100</v>
      </c>
      <c r="Q109" s="12">
        <v>0</v>
      </c>
      <c r="R109" s="12">
        <v>0</v>
      </c>
      <c r="S109" s="12" t="s">
        <v>41</v>
      </c>
      <c r="T109" s="12"/>
      <c r="U109" s="22"/>
      <c r="V109" s="15">
        <v>2067060.2999999998</v>
      </c>
      <c r="W109" s="15">
        <v>2067060.2999999998</v>
      </c>
      <c r="X109" s="12"/>
      <c r="Y109" s="22"/>
      <c r="Z109" s="15"/>
      <c r="AA109" s="15"/>
      <c r="AB109" s="12"/>
      <c r="AC109" s="22"/>
      <c r="AD109" s="15"/>
      <c r="AE109" s="15"/>
      <c r="AF109" s="15"/>
      <c r="AG109" s="15"/>
      <c r="AH109" s="15"/>
      <c r="AI109" s="15"/>
      <c r="AJ109" s="12"/>
      <c r="AK109" s="22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>
        <f t="shared" ref="BX109:BY137" si="9">V109+Z109+AD109+AH109+AL109</f>
        <v>2067060.2999999998</v>
      </c>
      <c r="BY109" s="15">
        <f t="shared" si="9"/>
        <v>2067060.2999999998</v>
      </c>
      <c r="BZ109" s="12"/>
      <c r="CA109" s="12" t="s">
        <v>42</v>
      </c>
    </row>
    <row r="110" spans="1:79" ht="31.5" x14ac:dyDescent="0.35">
      <c r="A110" s="10" t="s">
        <v>531</v>
      </c>
      <c r="B110" s="10" t="s">
        <v>391</v>
      </c>
      <c r="C110" s="10" t="s">
        <v>239</v>
      </c>
      <c r="D110" s="11" t="s">
        <v>240</v>
      </c>
      <c r="E110" s="11" t="s">
        <v>241</v>
      </c>
      <c r="F110" s="11" t="s">
        <v>319</v>
      </c>
      <c r="G110" s="12" t="s">
        <v>135</v>
      </c>
      <c r="H110" s="12" t="s">
        <v>39</v>
      </c>
      <c r="I110" s="12">
        <v>80</v>
      </c>
      <c r="J110" s="33">
        <v>44986</v>
      </c>
      <c r="K110" s="13" t="s">
        <v>320</v>
      </c>
      <c r="L110" s="12"/>
      <c r="M110" s="33" t="s">
        <v>80</v>
      </c>
      <c r="N110" s="33"/>
      <c r="O110" s="33"/>
      <c r="P110" s="12">
        <v>0</v>
      </c>
      <c r="Q110" s="12">
        <v>100</v>
      </c>
      <c r="R110" s="12">
        <v>0</v>
      </c>
      <c r="S110" s="12" t="s">
        <v>41</v>
      </c>
      <c r="T110" s="12"/>
      <c r="U110" s="22"/>
      <c r="V110" s="15">
        <v>812000</v>
      </c>
      <c r="W110" s="15">
        <v>909440.00000000012</v>
      </c>
      <c r="X110" s="12"/>
      <c r="Y110" s="22"/>
      <c r="Z110" s="15">
        <v>807300</v>
      </c>
      <c r="AA110" s="15">
        <v>904176.00000000012</v>
      </c>
      <c r="AB110" s="12"/>
      <c r="AC110" s="22"/>
      <c r="AD110" s="15">
        <v>928395</v>
      </c>
      <c r="AE110" s="15">
        <v>1039802.4000000001</v>
      </c>
      <c r="AF110" s="15"/>
      <c r="AG110" s="15"/>
      <c r="AH110" s="15"/>
      <c r="AI110" s="15"/>
      <c r="AJ110" s="12"/>
      <c r="AK110" s="22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>
        <f t="shared" si="9"/>
        <v>2547695</v>
      </c>
      <c r="BY110" s="15">
        <f t="shared" si="9"/>
        <v>2853418.4000000004</v>
      </c>
      <c r="BZ110" s="12"/>
      <c r="CA110" s="12" t="s">
        <v>42</v>
      </c>
    </row>
    <row r="111" spans="1:79" ht="31.5" x14ac:dyDescent="0.35">
      <c r="A111" s="10" t="s">
        <v>532</v>
      </c>
      <c r="B111" s="10" t="s">
        <v>323</v>
      </c>
      <c r="C111" s="10" t="s">
        <v>219</v>
      </c>
      <c r="D111" s="11" t="s">
        <v>220</v>
      </c>
      <c r="E111" s="11" t="s">
        <v>220</v>
      </c>
      <c r="F111" s="11" t="s">
        <v>324</v>
      </c>
      <c r="G111" s="12" t="s">
        <v>135</v>
      </c>
      <c r="H111" s="12" t="s">
        <v>39</v>
      </c>
      <c r="I111" s="12">
        <v>0</v>
      </c>
      <c r="J111" s="33">
        <v>44958</v>
      </c>
      <c r="K111" s="13" t="s">
        <v>294</v>
      </c>
      <c r="L111" s="12"/>
      <c r="M111" s="33" t="s">
        <v>97</v>
      </c>
      <c r="N111" s="33"/>
      <c r="O111" s="33"/>
      <c r="P111" s="12">
        <v>0</v>
      </c>
      <c r="Q111" s="12">
        <v>100</v>
      </c>
      <c r="R111" s="12">
        <v>0</v>
      </c>
      <c r="S111" s="12" t="s">
        <v>41</v>
      </c>
      <c r="T111" s="12"/>
      <c r="U111" s="22"/>
      <c r="V111" s="15">
        <v>643888000</v>
      </c>
      <c r="W111" s="15">
        <v>643888000</v>
      </c>
      <c r="X111" s="12"/>
      <c r="Y111" s="22"/>
      <c r="Z111" s="15">
        <v>643888000</v>
      </c>
      <c r="AA111" s="15">
        <v>643888000</v>
      </c>
      <c r="AB111" s="12"/>
      <c r="AC111" s="22"/>
      <c r="AD111" s="15">
        <v>643888000</v>
      </c>
      <c r="AE111" s="15">
        <v>643888000</v>
      </c>
      <c r="AF111" s="15"/>
      <c r="AG111" s="15"/>
      <c r="AH111" s="15">
        <v>643888000</v>
      </c>
      <c r="AI111" s="15">
        <v>643888000</v>
      </c>
      <c r="AJ111" s="12"/>
      <c r="AK111" s="22"/>
      <c r="AL111" s="15">
        <v>643888000</v>
      </c>
      <c r="AM111" s="15">
        <v>643888000</v>
      </c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>
        <f t="shared" si="9"/>
        <v>3219440000</v>
      </c>
      <c r="BY111" s="15">
        <f t="shared" si="9"/>
        <v>3219440000</v>
      </c>
      <c r="BZ111" s="12"/>
      <c r="CA111" s="12" t="s">
        <v>42</v>
      </c>
    </row>
    <row r="112" spans="1:79" ht="31.5" x14ac:dyDescent="0.35">
      <c r="A112" s="10" t="s">
        <v>533</v>
      </c>
      <c r="B112" s="10" t="s">
        <v>326</v>
      </c>
      <c r="C112" s="10" t="s">
        <v>219</v>
      </c>
      <c r="D112" s="11" t="s">
        <v>220</v>
      </c>
      <c r="E112" s="11" t="s">
        <v>220</v>
      </c>
      <c r="F112" s="11" t="s">
        <v>220</v>
      </c>
      <c r="G112" s="12" t="s">
        <v>135</v>
      </c>
      <c r="H112" s="12" t="s">
        <v>39</v>
      </c>
      <c r="I112" s="12">
        <v>0</v>
      </c>
      <c r="J112" s="33">
        <v>44958</v>
      </c>
      <c r="K112" s="13" t="s">
        <v>223</v>
      </c>
      <c r="L112" s="12"/>
      <c r="M112" s="33"/>
      <c r="N112" s="33">
        <v>44958</v>
      </c>
      <c r="O112" s="33">
        <v>45992</v>
      </c>
      <c r="P112" s="12">
        <v>0</v>
      </c>
      <c r="Q112" s="12">
        <v>100</v>
      </c>
      <c r="R112" s="12">
        <v>0</v>
      </c>
      <c r="S112" s="12" t="s">
        <v>41</v>
      </c>
      <c r="T112" s="12"/>
      <c r="U112" s="22"/>
      <c r="V112" s="15">
        <v>22885000</v>
      </c>
      <c r="W112" s="15">
        <v>22885000</v>
      </c>
      <c r="X112" s="12"/>
      <c r="Y112" s="22"/>
      <c r="Z112" s="15">
        <v>22885000</v>
      </c>
      <c r="AA112" s="15">
        <v>22885000</v>
      </c>
      <c r="AB112" s="12"/>
      <c r="AC112" s="22"/>
      <c r="AD112" s="15">
        <v>22885000</v>
      </c>
      <c r="AE112" s="15">
        <v>22885000</v>
      </c>
      <c r="AF112" s="15"/>
      <c r="AG112" s="15"/>
      <c r="AH112" s="15"/>
      <c r="AI112" s="15"/>
      <c r="AJ112" s="12"/>
      <c r="AK112" s="22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>
        <f t="shared" si="9"/>
        <v>68655000</v>
      </c>
      <c r="BY112" s="15">
        <f t="shared" si="9"/>
        <v>68655000</v>
      </c>
      <c r="BZ112" s="12"/>
      <c r="CA112" s="12" t="s">
        <v>42</v>
      </c>
    </row>
    <row r="113" spans="1:79" ht="31.5" x14ac:dyDescent="0.35">
      <c r="A113" s="10" t="s">
        <v>534</v>
      </c>
      <c r="B113" s="10" t="s">
        <v>331</v>
      </c>
      <c r="C113" s="10" t="s">
        <v>332</v>
      </c>
      <c r="D113" s="11" t="s">
        <v>333</v>
      </c>
      <c r="E113" s="11" t="s">
        <v>220</v>
      </c>
      <c r="F113" s="11" t="s">
        <v>220</v>
      </c>
      <c r="G113" s="12" t="s">
        <v>135</v>
      </c>
      <c r="H113" s="12" t="s">
        <v>39</v>
      </c>
      <c r="I113" s="12">
        <v>0</v>
      </c>
      <c r="J113" s="33">
        <v>44958</v>
      </c>
      <c r="K113" s="13" t="s">
        <v>334</v>
      </c>
      <c r="L113" s="12"/>
      <c r="M113" s="33"/>
      <c r="N113" s="33" t="s">
        <v>168</v>
      </c>
      <c r="O113" s="33" t="s">
        <v>80</v>
      </c>
      <c r="P113" s="12">
        <v>0</v>
      </c>
      <c r="Q113" s="12">
        <v>100</v>
      </c>
      <c r="R113" s="12">
        <v>0</v>
      </c>
      <c r="S113" s="12" t="s">
        <v>41</v>
      </c>
      <c r="T113" s="12"/>
      <c r="U113" s="22"/>
      <c r="V113" s="15">
        <v>19947500</v>
      </c>
      <c r="W113" s="15">
        <v>19947500</v>
      </c>
      <c r="X113" s="12"/>
      <c r="Y113" s="22"/>
      <c r="Z113" s="15">
        <v>19947500</v>
      </c>
      <c r="AA113" s="15">
        <v>19947500</v>
      </c>
      <c r="AB113" s="12"/>
      <c r="AC113" s="22"/>
      <c r="AD113" s="15">
        <v>19947500</v>
      </c>
      <c r="AE113" s="15">
        <v>19947500</v>
      </c>
      <c r="AF113" s="15"/>
      <c r="AG113" s="15"/>
      <c r="AH113" s="15"/>
      <c r="AI113" s="15"/>
      <c r="AJ113" s="12"/>
      <c r="AK113" s="22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>
        <f t="shared" si="9"/>
        <v>59842500</v>
      </c>
      <c r="BY113" s="15">
        <f t="shared" si="9"/>
        <v>59842500</v>
      </c>
      <c r="BZ113" s="12"/>
      <c r="CA113" s="12" t="s">
        <v>42</v>
      </c>
    </row>
    <row r="114" spans="1:79" ht="31.5" x14ac:dyDescent="0.35">
      <c r="A114" s="10" t="s">
        <v>535</v>
      </c>
      <c r="B114" s="10" t="s">
        <v>335</v>
      </c>
      <c r="C114" s="10" t="s">
        <v>92</v>
      </c>
      <c r="D114" s="11" t="s">
        <v>82</v>
      </c>
      <c r="E114" s="11" t="s">
        <v>83</v>
      </c>
      <c r="F114" s="11" t="s">
        <v>336</v>
      </c>
      <c r="G114" s="12" t="s">
        <v>135</v>
      </c>
      <c r="H114" s="12" t="s">
        <v>39</v>
      </c>
      <c r="I114" s="12">
        <v>100</v>
      </c>
      <c r="J114" s="33">
        <v>44958</v>
      </c>
      <c r="K114" s="13" t="s">
        <v>40</v>
      </c>
      <c r="L114" s="12"/>
      <c r="M114" s="33"/>
      <c r="N114" s="33" t="s">
        <v>300</v>
      </c>
      <c r="O114" s="33" t="s">
        <v>79</v>
      </c>
      <c r="P114" s="12">
        <v>0</v>
      </c>
      <c r="Q114" s="12">
        <v>100</v>
      </c>
      <c r="R114" s="12">
        <v>0</v>
      </c>
      <c r="S114" s="12" t="s">
        <v>41</v>
      </c>
      <c r="T114" s="12"/>
      <c r="U114" s="22"/>
      <c r="V114" s="15">
        <v>5060000</v>
      </c>
      <c r="W114" s="15">
        <v>5060000</v>
      </c>
      <c r="X114" s="12"/>
      <c r="Y114" s="22"/>
      <c r="Z114" s="15">
        <v>6624000</v>
      </c>
      <c r="AA114" s="15">
        <v>6624000</v>
      </c>
      <c r="AB114" s="12"/>
      <c r="AC114" s="22"/>
      <c r="AD114" s="15"/>
      <c r="AE114" s="15"/>
      <c r="AF114" s="15"/>
      <c r="AG114" s="15"/>
      <c r="AH114" s="15"/>
      <c r="AI114" s="15"/>
      <c r="AJ114" s="12"/>
      <c r="AK114" s="22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>
        <f t="shared" si="9"/>
        <v>11684000</v>
      </c>
      <c r="BY114" s="15">
        <f t="shared" si="9"/>
        <v>11684000</v>
      </c>
      <c r="BZ114" s="12"/>
      <c r="CA114" s="12" t="s">
        <v>42</v>
      </c>
    </row>
    <row r="115" spans="1:79" ht="31.5" x14ac:dyDescent="0.35">
      <c r="A115" s="10" t="s">
        <v>536</v>
      </c>
      <c r="B115" s="10" t="s">
        <v>337</v>
      </c>
      <c r="C115" s="10" t="s">
        <v>338</v>
      </c>
      <c r="D115" s="11" t="s">
        <v>339</v>
      </c>
      <c r="E115" s="11" t="s">
        <v>339</v>
      </c>
      <c r="F115" s="11" t="s">
        <v>341</v>
      </c>
      <c r="G115" s="12" t="s">
        <v>135</v>
      </c>
      <c r="H115" s="12" t="s">
        <v>48</v>
      </c>
      <c r="I115" s="12">
        <v>0</v>
      </c>
      <c r="J115" s="33">
        <v>44958</v>
      </c>
      <c r="K115" s="13" t="s">
        <v>57</v>
      </c>
      <c r="L115" s="12"/>
      <c r="M115" s="33" t="s">
        <v>79</v>
      </c>
      <c r="N115" s="33"/>
      <c r="O115" s="33"/>
      <c r="P115" s="12">
        <v>0</v>
      </c>
      <c r="Q115" s="12">
        <v>100</v>
      </c>
      <c r="R115" s="12">
        <v>0</v>
      </c>
      <c r="S115" s="12" t="s">
        <v>41</v>
      </c>
      <c r="T115" s="12"/>
      <c r="U115" s="22"/>
      <c r="V115" s="15">
        <v>3000000</v>
      </c>
      <c r="W115" s="15">
        <v>3000000</v>
      </c>
      <c r="X115" s="12"/>
      <c r="Y115" s="22"/>
      <c r="Z115" s="15">
        <v>3000000</v>
      </c>
      <c r="AA115" s="15">
        <v>3000000</v>
      </c>
      <c r="AB115" s="12"/>
      <c r="AC115" s="22"/>
      <c r="AD115" s="15"/>
      <c r="AE115" s="15"/>
      <c r="AF115" s="15"/>
      <c r="AG115" s="15"/>
      <c r="AH115" s="15"/>
      <c r="AI115" s="15"/>
      <c r="AJ115" s="12"/>
      <c r="AK115" s="22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>
        <f t="shared" si="9"/>
        <v>6000000</v>
      </c>
      <c r="BY115" s="15">
        <f t="shared" si="9"/>
        <v>6000000</v>
      </c>
      <c r="BZ115" s="12"/>
      <c r="CA115" s="12" t="s">
        <v>42</v>
      </c>
    </row>
    <row r="116" spans="1:79" ht="31.5" x14ac:dyDescent="0.35">
      <c r="A116" s="10" t="s">
        <v>537</v>
      </c>
      <c r="B116" s="10" t="s">
        <v>340</v>
      </c>
      <c r="C116" s="10" t="s">
        <v>338</v>
      </c>
      <c r="D116" s="11" t="s">
        <v>339</v>
      </c>
      <c r="E116" s="11" t="s">
        <v>339</v>
      </c>
      <c r="F116" s="11" t="s">
        <v>341</v>
      </c>
      <c r="G116" s="12" t="s">
        <v>135</v>
      </c>
      <c r="H116" s="12" t="s">
        <v>48</v>
      </c>
      <c r="I116" s="12">
        <v>0</v>
      </c>
      <c r="J116" s="33">
        <v>44958</v>
      </c>
      <c r="K116" s="13" t="s">
        <v>57</v>
      </c>
      <c r="L116" s="12"/>
      <c r="M116" s="33" t="s">
        <v>79</v>
      </c>
      <c r="N116" s="33"/>
      <c r="O116" s="33"/>
      <c r="P116" s="12">
        <v>0</v>
      </c>
      <c r="Q116" s="12">
        <v>100</v>
      </c>
      <c r="R116" s="12">
        <v>0</v>
      </c>
      <c r="S116" s="12" t="s">
        <v>41</v>
      </c>
      <c r="T116" s="12"/>
      <c r="U116" s="22"/>
      <c r="V116" s="15">
        <v>3000000</v>
      </c>
      <c r="W116" s="15">
        <v>3000000</v>
      </c>
      <c r="X116" s="12"/>
      <c r="Y116" s="22"/>
      <c r="Z116" s="15">
        <v>3000000</v>
      </c>
      <c r="AA116" s="15">
        <v>3000000</v>
      </c>
      <c r="AB116" s="12"/>
      <c r="AC116" s="22"/>
      <c r="AD116" s="15"/>
      <c r="AE116" s="15"/>
      <c r="AF116" s="15"/>
      <c r="AG116" s="15"/>
      <c r="AH116" s="15"/>
      <c r="AI116" s="15"/>
      <c r="AJ116" s="12"/>
      <c r="AK116" s="22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>
        <f t="shared" si="9"/>
        <v>6000000</v>
      </c>
      <c r="BY116" s="15">
        <f t="shared" si="9"/>
        <v>6000000</v>
      </c>
      <c r="BZ116" s="12"/>
      <c r="CA116" s="12" t="s">
        <v>42</v>
      </c>
    </row>
    <row r="117" spans="1:79" ht="31.5" x14ac:dyDescent="0.35">
      <c r="A117" s="10" t="s">
        <v>538</v>
      </c>
      <c r="B117" s="10" t="s">
        <v>356</v>
      </c>
      <c r="C117" s="10" t="s">
        <v>51</v>
      </c>
      <c r="D117" s="11" t="s">
        <v>52</v>
      </c>
      <c r="E117" s="11" t="s">
        <v>53</v>
      </c>
      <c r="F117" s="11" t="s">
        <v>348</v>
      </c>
      <c r="G117" s="12" t="s">
        <v>135</v>
      </c>
      <c r="H117" s="12" t="s">
        <v>48</v>
      </c>
      <c r="I117" s="12">
        <v>0</v>
      </c>
      <c r="J117" s="33">
        <v>44958</v>
      </c>
      <c r="K117" s="13" t="s">
        <v>173</v>
      </c>
      <c r="L117" s="12"/>
      <c r="M117" s="33" t="s">
        <v>350</v>
      </c>
      <c r="N117" s="33"/>
      <c r="O117" s="33"/>
      <c r="P117" s="12">
        <v>0</v>
      </c>
      <c r="Q117" s="12">
        <v>100</v>
      </c>
      <c r="R117" s="12">
        <v>0</v>
      </c>
      <c r="S117" s="12" t="s">
        <v>41</v>
      </c>
      <c r="T117" s="12"/>
      <c r="U117" s="22"/>
      <c r="V117" s="15">
        <v>1316000</v>
      </c>
      <c r="W117" s="15">
        <v>1316000</v>
      </c>
      <c r="X117" s="12"/>
      <c r="Y117" s="22"/>
      <c r="Z117" s="15">
        <v>1316000</v>
      </c>
      <c r="AA117" s="15">
        <v>1316000</v>
      </c>
      <c r="AB117" s="12"/>
      <c r="AC117" s="22"/>
      <c r="AD117" s="15">
        <v>1316000</v>
      </c>
      <c r="AE117" s="15">
        <v>1316000</v>
      </c>
      <c r="AF117" s="15"/>
      <c r="AG117" s="15"/>
      <c r="AH117" s="15">
        <v>446500</v>
      </c>
      <c r="AI117" s="15">
        <v>446500</v>
      </c>
      <c r="AJ117" s="12"/>
      <c r="AK117" s="22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>
        <f t="shared" si="9"/>
        <v>4394500</v>
      </c>
      <c r="BY117" s="15">
        <f t="shared" si="9"/>
        <v>4394500</v>
      </c>
      <c r="BZ117" s="12"/>
      <c r="CA117" s="12" t="s">
        <v>42</v>
      </c>
    </row>
    <row r="118" spans="1:79" ht="31.5" x14ac:dyDescent="0.35">
      <c r="A118" s="10" t="s">
        <v>539</v>
      </c>
      <c r="B118" s="10" t="s">
        <v>438</v>
      </c>
      <c r="C118" s="10" t="s">
        <v>346</v>
      </c>
      <c r="D118" s="11" t="s">
        <v>347</v>
      </c>
      <c r="E118" s="11" t="s">
        <v>347</v>
      </c>
      <c r="F118" s="11" t="s">
        <v>349</v>
      </c>
      <c r="G118" s="12" t="s">
        <v>135</v>
      </c>
      <c r="H118" s="12" t="s">
        <v>48</v>
      </c>
      <c r="I118" s="12">
        <v>0</v>
      </c>
      <c r="J118" s="33">
        <v>45017</v>
      </c>
      <c r="K118" s="13" t="s">
        <v>173</v>
      </c>
      <c r="L118" s="12"/>
      <c r="M118" s="33"/>
      <c r="N118" s="33">
        <v>45017</v>
      </c>
      <c r="O118" s="33" t="s">
        <v>79</v>
      </c>
      <c r="P118" s="12">
        <v>0</v>
      </c>
      <c r="Q118" s="12">
        <v>100</v>
      </c>
      <c r="R118" s="12">
        <v>0</v>
      </c>
      <c r="S118" s="12" t="s">
        <v>41</v>
      </c>
      <c r="T118" s="12"/>
      <c r="U118" s="22"/>
      <c r="V118" s="15">
        <v>10304400</v>
      </c>
      <c r="W118" s="15">
        <v>10304400</v>
      </c>
      <c r="X118" s="12"/>
      <c r="Y118" s="22"/>
      <c r="Z118" s="15">
        <v>10304400</v>
      </c>
      <c r="AA118" s="15">
        <v>10304400</v>
      </c>
      <c r="AB118" s="12"/>
      <c r="AC118" s="22"/>
      <c r="AD118" s="15"/>
      <c r="AE118" s="15"/>
      <c r="AF118" s="15"/>
      <c r="AG118" s="15"/>
      <c r="AH118" s="15"/>
      <c r="AI118" s="15"/>
      <c r="AJ118" s="12"/>
      <c r="AK118" s="22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>
        <f t="shared" si="9"/>
        <v>20608800</v>
      </c>
      <c r="BY118" s="15">
        <f t="shared" si="9"/>
        <v>20608800</v>
      </c>
      <c r="BZ118" s="12"/>
      <c r="CA118" s="12" t="s">
        <v>42</v>
      </c>
    </row>
    <row r="119" spans="1:79" ht="31.5" x14ac:dyDescent="0.35">
      <c r="A119" s="10" t="s">
        <v>540</v>
      </c>
      <c r="B119" s="10" t="s">
        <v>352</v>
      </c>
      <c r="C119" s="10" t="s">
        <v>353</v>
      </c>
      <c r="D119" s="11" t="s">
        <v>123</v>
      </c>
      <c r="E119" s="11" t="s">
        <v>123</v>
      </c>
      <c r="F119" s="11" t="s">
        <v>354</v>
      </c>
      <c r="G119" s="12" t="s">
        <v>135</v>
      </c>
      <c r="H119" s="12" t="s">
        <v>48</v>
      </c>
      <c r="I119" s="12">
        <v>0</v>
      </c>
      <c r="J119" s="33">
        <v>44958</v>
      </c>
      <c r="K119" s="13" t="s">
        <v>133</v>
      </c>
      <c r="L119" s="12"/>
      <c r="M119" s="33"/>
      <c r="N119" s="33" t="s">
        <v>300</v>
      </c>
      <c r="O119" s="33" t="s">
        <v>355</v>
      </c>
      <c r="P119" s="12">
        <v>0</v>
      </c>
      <c r="Q119" s="12">
        <v>100</v>
      </c>
      <c r="R119" s="12">
        <v>0</v>
      </c>
      <c r="S119" s="12" t="s">
        <v>41</v>
      </c>
      <c r="T119" s="12"/>
      <c r="U119" s="22"/>
      <c r="V119" s="15">
        <v>10810000</v>
      </c>
      <c r="W119" s="15">
        <v>10810000</v>
      </c>
      <c r="X119" s="12"/>
      <c r="Y119" s="22"/>
      <c r="Z119" s="15">
        <v>11750000</v>
      </c>
      <c r="AA119" s="15">
        <v>11750000</v>
      </c>
      <c r="AB119" s="12"/>
      <c r="AC119" s="22"/>
      <c r="AD119" s="15">
        <v>1034000</v>
      </c>
      <c r="AE119" s="15">
        <v>1034000</v>
      </c>
      <c r="AF119" s="15"/>
      <c r="AG119" s="15"/>
      <c r="AH119" s="15"/>
      <c r="AI119" s="15"/>
      <c r="AJ119" s="12"/>
      <c r="AK119" s="22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>
        <f t="shared" si="9"/>
        <v>23594000</v>
      </c>
      <c r="BY119" s="15">
        <f t="shared" si="9"/>
        <v>23594000</v>
      </c>
      <c r="BZ119" s="12"/>
      <c r="CA119" s="12" t="s">
        <v>42</v>
      </c>
    </row>
    <row r="120" spans="1:79" ht="31.5" x14ac:dyDescent="0.35">
      <c r="A120" s="10" t="s">
        <v>541</v>
      </c>
      <c r="B120" s="10" t="s">
        <v>425</v>
      </c>
      <c r="C120" s="10" t="s">
        <v>92</v>
      </c>
      <c r="D120" s="11" t="s">
        <v>82</v>
      </c>
      <c r="E120" s="11" t="s">
        <v>83</v>
      </c>
      <c r="F120" s="11" t="s">
        <v>357</v>
      </c>
      <c r="G120" s="12" t="s">
        <v>135</v>
      </c>
      <c r="H120" s="12" t="s">
        <v>39</v>
      </c>
      <c r="I120" s="12">
        <v>0</v>
      </c>
      <c r="J120" s="33">
        <v>44986</v>
      </c>
      <c r="K120" s="13" t="s">
        <v>358</v>
      </c>
      <c r="L120" s="12"/>
      <c r="M120" s="33"/>
      <c r="N120" s="33">
        <v>45017</v>
      </c>
      <c r="O120" s="33">
        <v>46113</v>
      </c>
      <c r="P120" s="12">
        <v>0</v>
      </c>
      <c r="Q120" s="12">
        <v>100</v>
      </c>
      <c r="R120" s="12">
        <v>0</v>
      </c>
      <c r="S120" s="12" t="s">
        <v>41</v>
      </c>
      <c r="T120" s="12"/>
      <c r="U120" s="22"/>
      <c r="V120" s="15">
        <v>8480275.5899999999</v>
      </c>
      <c r="W120" s="15">
        <v>8480275.5899999999</v>
      </c>
      <c r="X120" s="12"/>
      <c r="Y120" s="22"/>
      <c r="Z120" s="15">
        <v>8904290.9900000002</v>
      </c>
      <c r="AA120" s="15">
        <v>8904290.9900000002</v>
      </c>
      <c r="AB120" s="12"/>
      <c r="AC120" s="22"/>
      <c r="AD120" s="15">
        <v>9349507.1600000001</v>
      </c>
      <c r="AE120" s="15">
        <v>9349507.1600000001</v>
      </c>
      <c r="AF120" s="15"/>
      <c r="AG120" s="15"/>
      <c r="AH120" s="15"/>
      <c r="AI120" s="15"/>
      <c r="AJ120" s="12"/>
      <c r="AK120" s="22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>
        <f t="shared" si="9"/>
        <v>26734073.739999998</v>
      </c>
      <c r="BY120" s="15">
        <f t="shared" si="9"/>
        <v>26734073.739999998</v>
      </c>
      <c r="BZ120" s="12"/>
      <c r="CA120" s="12" t="s">
        <v>42</v>
      </c>
    </row>
    <row r="121" spans="1:79" ht="31.5" x14ac:dyDescent="0.35">
      <c r="A121" s="10" t="s">
        <v>542</v>
      </c>
      <c r="B121" s="10" t="s">
        <v>359</v>
      </c>
      <c r="C121" s="10" t="s">
        <v>338</v>
      </c>
      <c r="D121" s="11" t="s">
        <v>339</v>
      </c>
      <c r="E121" s="11" t="s">
        <v>339</v>
      </c>
      <c r="F121" s="11" t="s">
        <v>363</v>
      </c>
      <c r="G121" s="12" t="s">
        <v>135</v>
      </c>
      <c r="H121" s="12" t="s">
        <v>48</v>
      </c>
      <c r="I121" s="12">
        <v>0</v>
      </c>
      <c r="J121" s="33">
        <v>44958</v>
      </c>
      <c r="K121" s="13" t="s">
        <v>62</v>
      </c>
      <c r="L121" s="12"/>
      <c r="M121" s="33" t="s">
        <v>79</v>
      </c>
      <c r="N121" s="33"/>
      <c r="O121" s="33"/>
      <c r="P121" s="12">
        <v>0</v>
      </c>
      <c r="Q121" s="12">
        <v>100</v>
      </c>
      <c r="R121" s="12">
        <v>0</v>
      </c>
      <c r="S121" s="12" t="s">
        <v>41</v>
      </c>
      <c r="T121" s="12"/>
      <c r="U121" s="22"/>
      <c r="V121" s="15">
        <v>3000155.72</v>
      </c>
      <c r="W121" s="15">
        <v>3000155.72</v>
      </c>
      <c r="X121" s="12"/>
      <c r="Y121" s="22"/>
      <c r="Z121" s="15">
        <v>3000089.09</v>
      </c>
      <c r="AA121" s="15">
        <v>3000089.09</v>
      </c>
      <c r="AB121" s="12"/>
      <c r="AC121" s="22"/>
      <c r="AD121" s="15"/>
      <c r="AE121" s="15"/>
      <c r="AF121" s="15"/>
      <c r="AG121" s="15"/>
      <c r="AH121" s="15"/>
      <c r="AI121" s="15"/>
      <c r="AJ121" s="12"/>
      <c r="AK121" s="22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>
        <f t="shared" si="9"/>
        <v>6000244.8100000005</v>
      </c>
      <c r="BY121" s="15">
        <f t="shared" si="9"/>
        <v>6000244.8100000005</v>
      </c>
      <c r="BZ121" s="12"/>
      <c r="CA121" s="12" t="s">
        <v>42</v>
      </c>
    </row>
    <row r="122" spans="1:79" ht="31.5" x14ac:dyDescent="0.35">
      <c r="A122" s="10" t="s">
        <v>543</v>
      </c>
      <c r="B122" s="10" t="s">
        <v>360</v>
      </c>
      <c r="C122" s="10" t="s">
        <v>338</v>
      </c>
      <c r="D122" s="11" t="s">
        <v>339</v>
      </c>
      <c r="E122" s="11" t="s">
        <v>339</v>
      </c>
      <c r="F122" s="11" t="s">
        <v>363</v>
      </c>
      <c r="G122" s="12" t="s">
        <v>135</v>
      </c>
      <c r="H122" s="12" t="s">
        <v>48</v>
      </c>
      <c r="I122" s="12">
        <v>0</v>
      </c>
      <c r="J122" s="33">
        <v>44958</v>
      </c>
      <c r="K122" s="13" t="s">
        <v>62</v>
      </c>
      <c r="L122" s="12"/>
      <c r="M122" s="33" t="s">
        <v>79</v>
      </c>
      <c r="N122" s="33"/>
      <c r="O122" s="33"/>
      <c r="P122" s="12">
        <v>0</v>
      </c>
      <c r="Q122" s="12">
        <v>100</v>
      </c>
      <c r="R122" s="12">
        <v>0</v>
      </c>
      <c r="S122" s="12" t="s">
        <v>41</v>
      </c>
      <c r="T122" s="12"/>
      <c r="U122" s="22"/>
      <c r="V122" s="15">
        <v>3000155.72</v>
      </c>
      <c r="W122" s="15">
        <v>3000155.72</v>
      </c>
      <c r="X122" s="12"/>
      <c r="Y122" s="22"/>
      <c r="Z122" s="15">
        <v>3000089.09</v>
      </c>
      <c r="AA122" s="15">
        <v>3000089.09</v>
      </c>
      <c r="AB122" s="12"/>
      <c r="AC122" s="22"/>
      <c r="AD122" s="15"/>
      <c r="AE122" s="15"/>
      <c r="AF122" s="15"/>
      <c r="AG122" s="15"/>
      <c r="AH122" s="15"/>
      <c r="AI122" s="15"/>
      <c r="AJ122" s="12"/>
      <c r="AK122" s="22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>
        <f t="shared" si="9"/>
        <v>6000244.8100000005</v>
      </c>
      <c r="BY122" s="15">
        <f t="shared" si="9"/>
        <v>6000244.8100000005</v>
      </c>
      <c r="BZ122" s="12"/>
      <c r="CA122" s="12" t="s">
        <v>42</v>
      </c>
    </row>
    <row r="123" spans="1:79" ht="31.5" x14ac:dyDescent="0.35">
      <c r="A123" s="10" t="s">
        <v>544</v>
      </c>
      <c r="B123" s="10" t="s">
        <v>361</v>
      </c>
      <c r="C123" s="10" t="s">
        <v>338</v>
      </c>
      <c r="D123" s="11" t="s">
        <v>339</v>
      </c>
      <c r="E123" s="11" t="s">
        <v>339</v>
      </c>
      <c r="F123" s="11" t="s">
        <v>363</v>
      </c>
      <c r="G123" s="12" t="s">
        <v>135</v>
      </c>
      <c r="H123" s="12" t="s">
        <v>48</v>
      </c>
      <c r="I123" s="12">
        <v>0</v>
      </c>
      <c r="J123" s="33">
        <v>44958</v>
      </c>
      <c r="K123" s="13" t="s">
        <v>62</v>
      </c>
      <c r="L123" s="12"/>
      <c r="M123" s="33" t="s">
        <v>79</v>
      </c>
      <c r="N123" s="33"/>
      <c r="O123" s="33"/>
      <c r="P123" s="12">
        <v>0</v>
      </c>
      <c r="Q123" s="12">
        <v>100</v>
      </c>
      <c r="R123" s="12">
        <v>0</v>
      </c>
      <c r="S123" s="12" t="s">
        <v>41</v>
      </c>
      <c r="T123" s="12"/>
      <c r="U123" s="22"/>
      <c r="V123" s="15">
        <v>3000155.72</v>
      </c>
      <c r="W123" s="15">
        <v>3000155.72</v>
      </c>
      <c r="X123" s="12"/>
      <c r="Y123" s="22"/>
      <c r="Z123" s="15">
        <v>3000089.09</v>
      </c>
      <c r="AA123" s="15">
        <v>3000089.09</v>
      </c>
      <c r="AB123" s="12"/>
      <c r="AC123" s="22"/>
      <c r="AD123" s="15"/>
      <c r="AE123" s="15"/>
      <c r="AF123" s="15"/>
      <c r="AG123" s="15"/>
      <c r="AH123" s="15"/>
      <c r="AI123" s="15"/>
      <c r="AJ123" s="12"/>
      <c r="AK123" s="22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>
        <f t="shared" si="9"/>
        <v>6000244.8100000005</v>
      </c>
      <c r="BY123" s="15">
        <f t="shared" si="9"/>
        <v>6000244.8100000005</v>
      </c>
      <c r="BZ123" s="12"/>
      <c r="CA123" s="12" t="s">
        <v>42</v>
      </c>
    </row>
    <row r="124" spans="1:79" ht="31.5" x14ac:dyDescent="0.35">
      <c r="A124" s="10" t="s">
        <v>545</v>
      </c>
      <c r="B124" s="10" t="s">
        <v>362</v>
      </c>
      <c r="C124" s="10" t="s">
        <v>338</v>
      </c>
      <c r="D124" s="11" t="s">
        <v>339</v>
      </c>
      <c r="E124" s="11" t="s">
        <v>339</v>
      </c>
      <c r="F124" s="11" t="s">
        <v>363</v>
      </c>
      <c r="G124" s="12" t="s">
        <v>135</v>
      </c>
      <c r="H124" s="12" t="s">
        <v>48</v>
      </c>
      <c r="I124" s="12">
        <v>0</v>
      </c>
      <c r="J124" s="33">
        <v>44958</v>
      </c>
      <c r="K124" s="13" t="s">
        <v>62</v>
      </c>
      <c r="L124" s="12"/>
      <c r="M124" s="33" t="s">
        <v>79</v>
      </c>
      <c r="N124" s="33"/>
      <c r="O124" s="33"/>
      <c r="P124" s="12">
        <v>0</v>
      </c>
      <c r="Q124" s="12">
        <v>100</v>
      </c>
      <c r="R124" s="12">
        <v>0</v>
      </c>
      <c r="S124" s="12" t="s">
        <v>41</v>
      </c>
      <c r="T124" s="12"/>
      <c r="U124" s="22"/>
      <c r="V124" s="15">
        <v>3000155.72</v>
      </c>
      <c r="W124" s="15">
        <v>3000155.72</v>
      </c>
      <c r="X124" s="12"/>
      <c r="Y124" s="22"/>
      <c r="Z124" s="15">
        <v>3000089.09</v>
      </c>
      <c r="AA124" s="15">
        <v>3000089.09</v>
      </c>
      <c r="AB124" s="12"/>
      <c r="AC124" s="22"/>
      <c r="AD124" s="15"/>
      <c r="AE124" s="15"/>
      <c r="AF124" s="15"/>
      <c r="AG124" s="15"/>
      <c r="AH124" s="15"/>
      <c r="AI124" s="15"/>
      <c r="AJ124" s="12"/>
      <c r="AK124" s="22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>
        <f t="shared" si="9"/>
        <v>6000244.8100000005</v>
      </c>
      <c r="BY124" s="15">
        <f t="shared" si="9"/>
        <v>6000244.8100000005</v>
      </c>
      <c r="BZ124" s="12"/>
      <c r="CA124" s="12" t="s">
        <v>42</v>
      </c>
    </row>
    <row r="125" spans="1:79" ht="42" x14ac:dyDescent="0.35">
      <c r="A125" s="10" t="s">
        <v>546</v>
      </c>
      <c r="B125" s="10" t="s">
        <v>364</v>
      </c>
      <c r="C125" s="10" t="s">
        <v>365</v>
      </c>
      <c r="D125" s="11" t="s">
        <v>366</v>
      </c>
      <c r="E125" s="11" t="s">
        <v>366</v>
      </c>
      <c r="F125" s="11" t="s">
        <v>367</v>
      </c>
      <c r="G125" s="12" t="s">
        <v>135</v>
      </c>
      <c r="H125" s="12" t="s">
        <v>39</v>
      </c>
      <c r="I125" s="12">
        <v>100</v>
      </c>
      <c r="J125" s="33">
        <v>44958</v>
      </c>
      <c r="K125" s="13" t="s">
        <v>40</v>
      </c>
      <c r="L125" s="12"/>
      <c r="M125" s="33">
        <v>46722</v>
      </c>
      <c r="N125" s="33"/>
      <c r="O125" s="33"/>
      <c r="P125" s="12">
        <v>0</v>
      </c>
      <c r="Q125" s="12">
        <v>100</v>
      </c>
      <c r="R125" s="12">
        <v>0</v>
      </c>
      <c r="S125" s="12" t="s">
        <v>41</v>
      </c>
      <c r="T125" s="12"/>
      <c r="U125" s="22"/>
      <c r="V125" s="15">
        <v>81250</v>
      </c>
      <c r="W125" s="15">
        <v>91000.000000000015</v>
      </c>
      <c r="X125" s="12"/>
      <c r="Y125" s="22"/>
      <c r="Z125" s="15">
        <v>84296.875</v>
      </c>
      <c r="AA125" s="15">
        <v>94412.500000000015</v>
      </c>
      <c r="AB125" s="12"/>
      <c r="AC125" s="22"/>
      <c r="AD125" s="15">
        <v>87343.75</v>
      </c>
      <c r="AE125" s="15">
        <v>97825.000000000015</v>
      </c>
      <c r="AF125" s="15"/>
      <c r="AG125" s="15"/>
      <c r="AH125" s="15">
        <v>90390.625</v>
      </c>
      <c r="AI125" s="15">
        <v>101237.50000000001</v>
      </c>
      <c r="AJ125" s="12"/>
      <c r="AK125" s="22"/>
      <c r="AL125" s="15">
        <v>93437.5</v>
      </c>
      <c r="AM125" s="15">
        <v>104650.00000000001</v>
      </c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>
        <f t="shared" si="9"/>
        <v>436718.75</v>
      </c>
      <c r="BY125" s="15">
        <f t="shared" si="9"/>
        <v>489125.00000000006</v>
      </c>
      <c r="BZ125" s="12"/>
      <c r="CA125" s="12" t="s">
        <v>42</v>
      </c>
    </row>
    <row r="126" spans="1:79" ht="31.5" x14ac:dyDescent="0.35">
      <c r="A126" s="10" t="s">
        <v>547</v>
      </c>
      <c r="B126" s="10" t="s">
        <v>1211</v>
      </c>
      <c r="C126" s="10" t="s">
        <v>338</v>
      </c>
      <c r="D126" s="11" t="s">
        <v>339</v>
      </c>
      <c r="E126" s="11" t="s">
        <v>339</v>
      </c>
      <c r="F126" s="11" t="s">
        <v>368</v>
      </c>
      <c r="G126" s="12" t="s">
        <v>135</v>
      </c>
      <c r="H126" s="12" t="s">
        <v>48</v>
      </c>
      <c r="I126" s="12">
        <v>0</v>
      </c>
      <c r="J126" s="33">
        <v>45261</v>
      </c>
      <c r="K126" s="13" t="s">
        <v>68</v>
      </c>
      <c r="L126" s="12"/>
      <c r="M126" s="33" t="s">
        <v>79</v>
      </c>
      <c r="N126" s="33"/>
      <c r="O126" s="33"/>
      <c r="P126" s="12">
        <v>0</v>
      </c>
      <c r="Q126" s="12">
        <v>100</v>
      </c>
      <c r="R126" s="12">
        <v>0</v>
      </c>
      <c r="S126" s="12" t="s">
        <v>41</v>
      </c>
      <c r="T126" s="12"/>
      <c r="U126" s="22"/>
      <c r="V126" s="15">
        <v>4000897.43</v>
      </c>
      <c r="W126" s="15">
        <v>4000897.43</v>
      </c>
      <c r="X126" s="12"/>
      <c r="Y126" s="22"/>
      <c r="Z126" s="15">
        <v>4120040.48</v>
      </c>
      <c r="AA126" s="15">
        <v>4120040.48</v>
      </c>
      <c r="AB126" s="12"/>
      <c r="AC126" s="22"/>
      <c r="AD126" s="15"/>
      <c r="AE126" s="15"/>
      <c r="AF126" s="15"/>
      <c r="AG126" s="15"/>
      <c r="AH126" s="15"/>
      <c r="AI126" s="15"/>
      <c r="AJ126" s="12"/>
      <c r="AK126" s="22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>
        <f t="shared" si="9"/>
        <v>8120937.9100000001</v>
      </c>
      <c r="BY126" s="15">
        <f t="shared" si="9"/>
        <v>8120937.9100000001</v>
      </c>
      <c r="BZ126" s="12"/>
      <c r="CA126" s="12" t="s">
        <v>42</v>
      </c>
    </row>
    <row r="127" spans="1:79" ht="31.5" x14ac:dyDescent="0.35">
      <c r="A127" s="10" t="s">
        <v>548</v>
      </c>
      <c r="B127" s="10" t="s">
        <v>390</v>
      </c>
      <c r="C127" s="10" t="s">
        <v>239</v>
      </c>
      <c r="D127" s="11" t="s">
        <v>240</v>
      </c>
      <c r="E127" s="11" t="s">
        <v>241</v>
      </c>
      <c r="F127" s="11" t="s">
        <v>369</v>
      </c>
      <c r="G127" s="12" t="s">
        <v>135</v>
      </c>
      <c r="H127" s="12" t="s">
        <v>48</v>
      </c>
      <c r="I127" s="12">
        <v>0</v>
      </c>
      <c r="J127" s="33">
        <v>44986</v>
      </c>
      <c r="K127" s="13" t="s">
        <v>86</v>
      </c>
      <c r="L127" s="12"/>
      <c r="M127" s="33">
        <v>45992</v>
      </c>
      <c r="N127" s="33"/>
      <c r="O127" s="33"/>
      <c r="P127" s="12">
        <v>0</v>
      </c>
      <c r="Q127" s="12">
        <v>100</v>
      </c>
      <c r="R127" s="12">
        <v>0</v>
      </c>
      <c r="S127" s="12" t="s">
        <v>41</v>
      </c>
      <c r="T127" s="12"/>
      <c r="U127" s="22"/>
      <c r="V127" s="15">
        <v>962500</v>
      </c>
      <c r="W127" s="15">
        <v>962500</v>
      </c>
      <c r="X127" s="12"/>
      <c r="Y127" s="22"/>
      <c r="Z127" s="15">
        <v>1050000</v>
      </c>
      <c r="AA127" s="15">
        <v>1050000</v>
      </c>
      <c r="AB127" s="12"/>
      <c r="AC127" s="22"/>
      <c r="AD127" s="15">
        <v>1050000</v>
      </c>
      <c r="AE127" s="15">
        <v>1050000</v>
      </c>
      <c r="AF127" s="15"/>
      <c r="AG127" s="15"/>
      <c r="AH127" s="15"/>
      <c r="AI127" s="15"/>
      <c r="AJ127" s="12"/>
      <c r="AK127" s="22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>
        <f t="shared" si="9"/>
        <v>3062500</v>
      </c>
      <c r="BY127" s="15">
        <f t="shared" si="9"/>
        <v>3062500</v>
      </c>
      <c r="BZ127" s="12"/>
      <c r="CA127" s="12" t="s">
        <v>42</v>
      </c>
    </row>
    <row r="128" spans="1:79" ht="31.5" x14ac:dyDescent="0.35">
      <c r="A128" s="10" t="s">
        <v>549</v>
      </c>
      <c r="B128" s="10" t="s">
        <v>370</v>
      </c>
      <c r="C128" s="10" t="s">
        <v>371</v>
      </c>
      <c r="D128" s="11" t="s">
        <v>372</v>
      </c>
      <c r="E128" s="11" t="s">
        <v>373</v>
      </c>
      <c r="F128" s="11" t="s">
        <v>374</v>
      </c>
      <c r="G128" s="12" t="s">
        <v>135</v>
      </c>
      <c r="H128" s="12" t="s">
        <v>48</v>
      </c>
      <c r="I128" s="12">
        <v>0</v>
      </c>
      <c r="J128" s="33">
        <v>44958</v>
      </c>
      <c r="K128" s="13" t="s">
        <v>96</v>
      </c>
      <c r="L128" s="12"/>
      <c r="M128" s="33">
        <v>46722</v>
      </c>
      <c r="N128" s="33"/>
      <c r="O128" s="33"/>
      <c r="P128" s="12">
        <v>0</v>
      </c>
      <c r="Q128" s="12">
        <v>100</v>
      </c>
      <c r="R128" s="12">
        <v>0</v>
      </c>
      <c r="S128" s="12" t="s">
        <v>41</v>
      </c>
      <c r="T128" s="12"/>
      <c r="U128" s="22"/>
      <c r="V128" s="15">
        <v>70500000</v>
      </c>
      <c r="W128" s="15">
        <v>70500000</v>
      </c>
      <c r="X128" s="12"/>
      <c r="Y128" s="22"/>
      <c r="Z128" s="15">
        <v>70500000</v>
      </c>
      <c r="AA128" s="15">
        <v>70500000</v>
      </c>
      <c r="AB128" s="12"/>
      <c r="AC128" s="22"/>
      <c r="AD128" s="15">
        <v>70500000</v>
      </c>
      <c r="AE128" s="15">
        <v>70500000</v>
      </c>
      <c r="AF128" s="15"/>
      <c r="AG128" s="15"/>
      <c r="AH128" s="15">
        <v>70500000</v>
      </c>
      <c r="AI128" s="15">
        <v>70500000</v>
      </c>
      <c r="AJ128" s="12"/>
      <c r="AK128" s="22"/>
      <c r="AL128" s="15">
        <v>70500000</v>
      </c>
      <c r="AM128" s="15">
        <v>70500000</v>
      </c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>
        <f t="shared" si="9"/>
        <v>352500000</v>
      </c>
      <c r="BY128" s="15">
        <f t="shared" si="9"/>
        <v>352500000</v>
      </c>
      <c r="BZ128" s="12"/>
      <c r="CA128" s="12" t="s">
        <v>42</v>
      </c>
    </row>
    <row r="129" spans="1:79" ht="31.5" x14ac:dyDescent="0.35">
      <c r="A129" s="10" t="s">
        <v>550</v>
      </c>
      <c r="B129" s="10" t="s">
        <v>375</v>
      </c>
      <c r="C129" s="10" t="s">
        <v>376</v>
      </c>
      <c r="D129" s="11" t="s">
        <v>377</v>
      </c>
      <c r="E129" s="11" t="s">
        <v>377</v>
      </c>
      <c r="F129" s="11" t="s">
        <v>378</v>
      </c>
      <c r="G129" s="12" t="s">
        <v>135</v>
      </c>
      <c r="H129" s="12" t="s">
        <v>39</v>
      </c>
      <c r="I129" s="12">
        <v>0</v>
      </c>
      <c r="J129" s="33">
        <v>44958</v>
      </c>
      <c r="K129" s="13" t="s">
        <v>40</v>
      </c>
      <c r="L129" s="12"/>
      <c r="M129" s="33"/>
      <c r="N129" s="33">
        <v>44958</v>
      </c>
      <c r="O129" s="33">
        <v>46357</v>
      </c>
      <c r="P129" s="12">
        <v>0</v>
      </c>
      <c r="Q129" s="12">
        <v>100</v>
      </c>
      <c r="R129" s="12">
        <v>0</v>
      </c>
      <c r="S129" s="12" t="s">
        <v>41</v>
      </c>
      <c r="T129" s="12"/>
      <c r="U129" s="22"/>
      <c r="V129" s="15">
        <v>238966.2</v>
      </c>
      <c r="W129" s="15">
        <v>267642.14400000003</v>
      </c>
      <c r="X129" s="12"/>
      <c r="Y129" s="22"/>
      <c r="Z129" s="15">
        <v>260690.4</v>
      </c>
      <c r="AA129" s="15">
        <v>291973.24800000002</v>
      </c>
      <c r="AB129" s="12"/>
      <c r="AC129" s="22"/>
      <c r="AD129" s="15">
        <v>260690.4</v>
      </c>
      <c r="AE129" s="15">
        <v>291973.24800000002</v>
      </c>
      <c r="AF129" s="15"/>
      <c r="AG129" s="15"/>
      <c r="AH129" s="15">
        <v>260690.4</v>
      </c>
      <c r="AI129" s="15">
        <v>291973.24800000002</v>
      </c>
      <c r="AJ129" s="12"/>
      <c r="AK129" s="22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>
        <f t="shared" si="9"/>
        <v>1021037.4</v>
      </c>
      <c r="BY129" s="15">
        <f t="shared" si="9"/>
        <v>1143561.888</v>
      </c>
      <c r="BZ129" s="12"/>
      <c r="CA129" s="12" t="s">
        <v>42</v>
      </c>
    </row>
    <row r="130" spans="1:79" ht="42" x14ac:dyDescent="0.35">
      <c r="A130" s="10" t="s">
        <v>551</v>
      </c>
      <c r="B130" s="10" t="s">
        <v>427</v>
      </c>
      <c r="C130" s="10" t="s">
        <v>63</v>
      </c>
      <c r="D130" s="11" t="s">
        <v>64</v>
      </c>
      <c r="E130" s="11" t="s">
        <v>64</v>
      </c>
      <c r="F130" s="11" t="s">
        <v>138</v>
      </c>
      <c r="G130" s="12" t="s">
        <v>135</v>
      </c>
      <c r="H130" s="12" t="s">
        <v>39</v>
      </c>
      <c r="I130" s="12">
        <v>0</v>
      </c>
      <c r="J130" s="33">
        <v>44986</v>
      </c>
      <c r="K130" s="13" t="s">
        <v>140</v>
      </c>
      <c r="L130" s="12"/>
      <c r="M130" s="33"/>
      <c r="N130" s="33">
        <v>44986</v>
      </c>
      <c r="O130" s="33">
        <v>45992</v>
      </c>
      <c r="P130" s="12">
        <v>0</v>
      </c>
      <c r="Q130" s="12">
        <v>100</v>
      </c>
      <c r="R130" s="12">
        <v>0</v>
      </c>
      <c r="S130" s="12" t="s">
        <v>41</v>
      </c>
      <c r="T130" s="12"/>
      <c r="U130" s="22"/>
      <c r="V130" s="15">
        <v>110049030</v>
      </c>
      <c r="W130" s="15">
        <v>110049030</v>
      </c>
      <c r="X130" s="12"/>
      <c r="Y130" s="22"/>
      <c r="Z130" s="15">
        <v>113350510</v>
      </c>
      <c r="AA130" s="15">
        <v>113350510</v>
      </c>
      <c r="AB130" s="12"/>
      <c r="AC130" s="22"/>
      <c r="AD130" s="15">
        <v>116751635</v>
      </c>
      <c r="AE130" s="15">
        <v>116751635</v>
      </c>
      <c r="AF130" s="15"/>
      <c r="AG130" s="15"/>
      <c r="AH130" s="15"/>
      <c r="AI130" s="15"/>
      <c r="AJ130" s="12"/>
      <c r="AK130" s="22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>
        <f t="shared" si="9"/>
        <v>340151175</v>
      </c>
      <c r="BY130" s="15">
        <f t="shared" si="9"/>
        <v>340151175</v>
      </c>
      <c r="BZ130" s="12"/>
      <c r="CA130" s="12" t="s">
        <v>42</v>
      </c>
    </row>
    <row r="131" spans="1:79" ht="31.5" x14ac:dyDescent="0.35">
      <c r="A131" s="10" t="s">
        <v>552</v>
      </c>
      <c r="B131" s="10" t="s">
        <v>380</v>
      </c>
      <c r="C131" s="10" t="s">
        <v>89</v>
      </c>
      <c r="D131" s="11" t="s">
        <v>91</v>
      </c>
      <c r="E131" s="11" t="s">
        <v>91</v>
      </c>
      <c r="F131" s="11" t="s">
        <v>381</v>
      </c>
      <c r="G131" s="12" t="s">
        <v>135</v>
      </c>
      <c r="H131" s="12" t="s">
        <v>48</v>
      </c>
      <c r="I131" s="12">
        <v>0</v>
      </c>
      <c r="J131" s="33">
        <v>44958</v>
      </c>
      <c r="K131" s="13" t="s">
        <v>382</v>
      </c>
      <c r="L131" s="12"/>
      <c r="M131" s="33">
        <v>45627</v>
      </c>
      <c r="N131" s="33"/>
      <c r="O131" s="33"/>
      <c r="P131" s="12">
        <v>0</v>
      </c>
      <c r="Q131" s="12">
        <v>100</v>
      </c>
      <c r="R131" s="12">
        <v>0</v>
      </c>
      <c r="S131" s="12" t="s">
        <v>41</v>
      </c>
      <c r="T131" s="12"/>
      <c r="U131" s="22"/>
      <c r="V131" s="15">
        <v>5405000</v>
      </c>
      <c r="W131" s="15">
        <v>5405000</v>
      </c>
      <c r="X131" s="12"/>
      <c r="Y131" s="22"/>
      <c r="Z131" s="15">
        <v>5405000</v>
      </c>
      <c r="AA131" s="15">
        <v>5405000</v>
      </c>
      <c r="AB131" s="12"/>
      <c r="AC131" s="22"/>
      <c r="AD131" s="15"/>
      <c r="AE131" s="15"/>
      <c r="AF131" s="15"/>
      <c r="AG131" s="15"/>
      <c r="AH131" s="15"/>
      <c r="AI131" s="15"/>
      <c r="AJ131" s="12"/>
      <c r="AK131" s="22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>
        <f t="shared" si="9"/>
        <v>10810000</v>
      </c>
      <c r="BY131" s="15">
        <f t="shared" si="9"/>
        <v>10810000</v>
      </c>
      <c r="BZ131" s="12"/>
      <c r="CA131" s="12" t="s">
        <v>42</v>
      </c>
    </row>
    <row r="132" spans="1:79" ht="31.5" x14ac:dyDescent="0.35">
      <c r="A132" s="10" t="s">
        <v>553</v>
      </c>
      <c r="B132" s="10" t="s">
        <v>383</v>
      </c>
      <c r="C132" s="10" t="s">
        <v>92</v>
      </c>
      <c r="D132" s="11" t="s">
        <v>82</v>
      </c>
      <c r="E132" s="11" t="s">
        <v>83</v>
      </c>
      <c r="F132" s="11" t="s">
        <v>384</v>
      </c>
      <c r="G132" s="12" t="s">
        <v>135</v>
      </c>
      <c r="H132" s="12" t="s">
        <v>39</v>
      </c>
      <c r="I132" s="12">
        <v>0</v>
      </c>
      <c r="J132" s="33">
        <v>44986</v>
      </c>
      <c r="K132" s="13" t="s">
        <v>40</v>
      </c>
      <c r="L132" s="12"/>
      <c r="M132" s="33">
        <v>45627</v>
      </c>
      <c r="N132" s="33"/>
      <c r="O132" s="33"/>
      <c r="P132" s="12">
        <v>0</v>
      </c>
      <c r="Q132" s="12">
        <v>100</v>
      </c>
      <c r="R132" s="12">
        <v>0</v>
      </c>
      <c r="S132" s="12" t="s">
        <v>41</v>
      </c>
      <c r="T132" s="12"/>
      <c r="U132" s="22"/>
      <c r="V132" s="15">
        <v>4934250</v>
      </c>
      <c r="W132" s="15">
        <v>4934250</v>
      </c>
      <c r="X132" s="12"/>
      <c r="Y132" s="22"/>
      <c r="Z132" s="15">
        <v>5921100</v>
      </c>
      <c r="AA132" s="15">
        <v>5921100</v>
      </c>
      <c r="AB132" s="12"/>
      <c r="AC132" s="22"/>
      <c r="AD132" s="15"/>
      <c r="AE132" s="15"/>
      <c r="AF132" s="15"/>
      <c r="AG132" s="15"/>
      <c r="AH132" s="15"/>
      <c r="AI132" s="15"/>
      <c r="AJ132" s="12"/>
      <c r="AK132" s="22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>
        <f t="shared" ref="BX132:BX135" si="10">V132+Z132+AD132+AH132+AL132</f>
        <v>10855350</v>
      </c>
      <c r="BY132" s="15">
        <f t="shared" ref="BY132:BY135" si="11">W132+AA132+AE132+AI132+AM132</f>
        <v>10855350</v>
      </c>
      <c r="BZ132" s="12"/>
      <c r="CA132" s="12" t="s">
        <v>42</v>
      </c>
    </row>
    <row r="133" spans="1:79" ht="52.5" x14ac:dyDescent="0.35">
      <c r="A133" s="10" t="s">
        <v>554</v>
      </c>
      <c r="B133" s="10" t="s">
        <v>397</v>
      </c>
      <c r="C133" s="10" t="s">
        <v>385</v>
      </c>
      <c r="D133" s="11" t="s">
        <v>386</v>
      </c>
      <c r="E133" s="11" t="s">
        <v>387</v>
      </c>
      <c r="F133" s="11" t="s">
        <v>388</v>
      </c>
      <c r="G133" s="12" t="s">
        <v>135</v>
      </c>
      <c r="H133" s="12" t="s">
        <v>39</v>
      </c>
      <c r="I133" s="12">
        <v>0</v>
      </c>
      <c r="J133" s="33">
        <v>44986</v>
      </c>
      <c r="K133" s="13" t="s">
        <v>389</v>
      </c>
      <c r="L133" s="12"/>
      <c r="M133" s="33">
        <v>45627</v>
      </c>
      <c r="N133" s="33"/>
      <c r="O133" s="33"/>
      <c r="P133" s="12">
        <v>0</v>
      </c>
      <c r="Q133" s="12">
        <v>100</v>
      </c>
      <c r="R133" s="12">
        <v>0</v>
      </c>
      <c r="S133" s="12" t="s">
        <v>41</v>
      </c>
      <c r="T133" s="12"/>
      <c r="U133" s="22"/>
      <c r="V133" s="15">
        <v>4933040</v>
      </c>
      <c r="W133" s="15">
        <v>5525004.8000000007</v>
      </c>
      <c r="X133" s="12"/>
      <c r="Y133" s="22"/>
      <c r="Z133" s="15">
        <v>4642860</v>
      </c>
      <c r="AA133" s="15">
        <v>5200003.2</v>
      </c>
      <c r="AB133" s="12"/>
      <c r="AC133" s="22"/>
      <c r="AD133" s="15"/>
      <c r="AE133" s="15"/>
      <c r="AF133" s="15"/>
      <c r="AG133" s="15"/>
      <c r="AH133" s="15"/>
      <c r="AI133" s="15"/>
      <c r="AJ133" s="12"/>
      <c r="AK133" s="22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>
        <f t="shared" si="10"/>
        <v>9575900</v>
      </c>
      <c r="BY133" s="15">
        <f t="shared" si="11"/>
        <v>10725008</v>
      </c>
      <c r="BZ133" s="12"/>
      <c r="CA133" s="12" t="s">
        <v>42</v>
      </c>
    </row>
    <row r="134" spans="1:79" ht="31.5" x14ac:dyDescent="0.35">
      <c r="A134" s="10" t="s">
        <v>555</v>
      </c>
      <c r="B134" s="10" t="s">
        <v>820</v>
      </c>
      <c r="C134" s="10" t="s">
        <v>92</v>
      </c>
      <c r="D134" s="11" t="s">
        <v>82</v>
      </c>
      <c r="E134" s="11" t="s">
        <v>83</v>
      </c>
      <c r="F134" s="11" t="s">
        <v>393</v>
      </c>
      <c r="G134" s="12" t="s">
        <v>135</v>
      </c>
      <c r="H134" s="12" t="s">
        <v>39</v>
      </c>
      <c r="I134" s="12">
        <v>100</v>
      </c>
      <c r="J134" s="33">
        <v>44986</v>
      </c>
      <c r="K134" s="13" t="s">
        <v>40</v>
      </c>
      <c r="L134" s="12"/>
      <c r="M134" s="33" t="s">
        <v>79</v>
      </c>
      <c r="N134" s="33"/>
      <c r="O134" s="33"/>
      <c r="P134" s="12">
        <v>0</v>
      </c>
      <c r="Q134" s="12">
        <v>100</v>
      </c>
      <c r="R134" s="12">
        <v>0</v>
      </c>
      <c r="S134" s="12" t="s">
        <v>41</v>
      </c>
      <c r="T134" s="12"/>
      <c r="U134" s="22"/>
      <c r="V134" s="15">
        <v>27900800</v>
      </c>
      <c r="W134" s="15">
        <v>31248896.000000004</v>
      </c>
      <c r="X134" s="12"/>
      <c r="Y134" s="22"/>
      <c r="Z134" s="15">
        <v>33480960</v>
      </c>
      <c r="AA134" s="15">
        <v>37498675.200000003</v>
      </c>
      <c r="AB134" s="12"/>
      <c r="AC134" s="22"/>
      <c r="AD134" s="15"/>
      <c r="AE134" s="15"/>
      <c r="AF134" s="15"/>
      <c r="AG134" s="15"/>
      <c r="AH134" s="15"/>
      <c r="AI134" s="15"/>
      <c r="AJ134" s="12"/>
      <c r="AK134" s="22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>
        <f t="shared" si="10"/>
        <v>61381760</v>
      </c>
      <c r="BY134" s="15">
        <f t="shared" si="11"/>
        <v>68747571.200000003</v>
      </c>
      <c r="BZ134" s="12"/>
      <c r="CA134" s="12" t="s">
        <v>42</v>
      </c>
    </row>
    <row r="135" spans="1:79" ht="31.5" x14ac:dyDescent="0.35">
      <c r="A135" s="10" t="s">
        <v>556</v>
      </c>
      <c r="B135" s="10" t="s">
        <v>392</v>
      </c>
      <c r="C135" s="10" t="s">
        <v>89</v>
      </c>
      <c r="D135" s="11" t="s">
        <v>91</v>
      </c>
      <c r="E135" s="11" t="s">
        <v>91</v>
      </c>
      <c r="F135" s="11" t="s">
        <v>394</v>
      </c>
      <c r="G135" s="12" t="s">
        <v>135</v>
      </c>
      <c r="H135" s="12" t="s">
        <v>39</v>
      </c>
      <c r="I135" s="12">
        <v>0</v>
      </c>
      <c r="J135" s="33">
        <v>44986</v>
      </c>
      <c r="K135" s="13" t="s">
        <v>395</v>
      </c>
      <c r="L135" s="12"/>
      <c r="M135" s="33" t="s">
        <v>396</v>
      </c>
      <c r="N135" s="33"/>
      <c r="O135" s="33"/>
      <c r="P135" s="12">
        <v>0</v>
      </c>
      <c r="Q135" s="12">
        <v>100</v>
      </c>
      <c r="R135" s="12">
        <v>0</v>
      </c>
      <c r="S135" s="12" t="s">
        <v>41</v>
      </c>
      <c r="T135" s="12"/>
      <c r="U135" s="22"/>
      <c r="V135" s="15">
        <v>7520000</v>
      </c>
      <c r="W135" s="15">
        <v>7520000</v>
      </c>
      <c r="X135" s="12"/>
      <c r="Y135" s="22"/>
      <c r="Z135" s="15">
        <v>8648000</v>
      </c>
      <c r="AA135" s="15">
        <v>8648000</v>
      </c>
      <c r="AB135" s="12"/>
      <c r="AC135" s="22"/>
      <c r="AD135" s="15"/>
      <c r="AE135" s="15"/>
      <c r="AF135" s="15"/>
      <c r="AG135" s="15"/>
      <c r="AH135" s="15"/>
      <c r="AI135" s="15"/>
      <c r="AJ135" s="12"/>
      <c r="AK135" s="22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>
        <f t="shared" si="10"/>
        <v>16168000</v>
      </c>
      <c r="BY135" s="15">
        <f t="shared" si="11"/>
        <v>16168000</v>
      </c>
      <c r="BZ135" s="12"/>
      <c r="CA135" s="12" t="s">
        <v>42</v>
      </c>
    </row>
    <row r="136" spans="1:79" ht="42" x14ac:dyDescent="0.35">
      <c r="A136" s="10" t="s">
        <v>557</v>
      </c>
      <c r="B136" s="10" t="s">
        <v>422</v>
      </c>
      <c r="C136" s="10" t="s">
        <v>115</v>
      </c>
      <c r="D136" s="11" t="s">
        <v>116</v>
      </c>
      <c r="E136" s="11" t="s">
        <v>116</v>
      </c>
      <c r="F136" s="11" t="s">
        <v>398</v>
      </c>
      <c r="G136" s="12" t="s">
        <v>135</v>
      </c>
      <c r="H136" s="12" t="s">
        <v>48</v>
      </c>
      <c r="I136" s="12">
        <v>0</v>
      </c>
      <c r="J136" s="33">
        <v>44986</v>
      </c>
      <c r="K136" s="13" t="s">
        <v>423</v>
      </c>
      <c r="L136" s="12"/>
      <c r="M136" s="33" t="s">
        <v>399</v>
      </c>
      <c r="N136" s="33"/>
      <c r="O136" s="33"/>
      <c r="P136" s="12">
        <v>0</v>
      </c>
      <c r="Q136" s="12">
        <v>100</v>
      </c>
      <c r="R136" s="12">
        <v>0</v>
      </c>
      <c r="S136" s="12" t="s">
        <v>41</v>
      </c>
      <c r="T136" s="12"/>
      <c r="U136" s="22"/>
      <c r="V136" s="15">
        <v>18800000</v>
      </c>
      <c r="W136" s="15">
        <v>18800000</v>
      </c>
      <c r="X136" s="12"/>
      <c r="Y136" s="22"/>
      <c r="Z136" s="15">
        <v>20210000</v>
      </c>
      <c r="AA136" s="15">
        <v>20210000</v>
      </c>
      <c r="AB136" s="12"/>
      <c r="AC136" s="22"/>
      <c r="AD136" s="15">
        <v>5170000</v>
      </c>
      <c r="AE136" s="15">
        <v>5170000</v>
      </c>
      <c r="AF136" s="15"/>
      <c r="AG136" s="15"/>
      <c r="AH136" s="15"/>
      <c r="AI136" s="15"/>
      <c r="AJ136" s="12"/>
      <c r="AK136" s="22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>
        <f t="shared" si="9"/>
        <v>44180000</v>
      </c>
      <c r="BY136" s="15">
        <f t="shared" si="9"/>
        <v>44180000</v>
      </c>
      <c r="BZ136" s="12"/>
      <c r="CA136" s="12" t="s">
        <v>42</v>
      </c>
    </row>
    <row r="137" spans="1:79" ht="31.5" x14ac:dyDescent="0.35">
      <c r="A137" s="10" t="s">
        <v>558</v>
      </c>
      <c r="B137" s="10" t="s">
        <v>428</v>
      </c>
      <c r="C137" s="10" t="s">
        <v>239</v>
      </c>
      <c r="D137" s="11" t="s">
        <v>240</v>
      </c>
      <c r="E137" s="11" t="s">
        <v>241</v>
      </c>
      <c r="F137" s="11" t="s">
        <v>400</v>
      </c>
      <c r="G137" s="12" t="s">
        <v>135</v>
      </c>
      <c r="H137" s="12" t="s">
        <v>39</v>
      </c>
      <c r="I137" s="12">
        <v>100</v>
      </c>
      <c r="J137" s="33">
        <v>45017</v>
      </c>
      <c r="K137" s="13" t="s">
        <v>402</v>
      </c>
      <c r="L137" s="12"/>
      <c r="M137" s="33">
        <v>45992</v>
      </c>
      <c r="N137" s="33"/>
      <c r="O137" s="33"/>
      <c r="P137" s="12">
        <v>0</v>
      </c>
      <c r="Q137" s="12">
        <v>100</v>
      </c>
      <c r="R137" s="12">
        <v>0</v>
      </c>
      <c r="S137" s="12" t="s">
        <v>41</v>
      </c>
      <c r="T137" s="12"/>
      <c r="U137" s="22"/>
      <c r="V137" s="15">
        <v>767000</v>
      </c>
      <c r="W137" s="15">
        <v>859040.00000000012</v>
      </c>
      <c r="X137" s="12"/>
      <c r="Y137" s="22"/>
      <c r="Z137" s="15">
        <v>864000</v>
      </c>
      <c r="AA137" s="15">
        <v>967680.00000000012</v>
      </c>
      <c r="AB137" s="12"/>
      <c r="AC137" s="22"/>
      <c r="AD137" s="15">
        <v>864000</v>
      </c>
      <c r="AE137" s="15">
        <v>967680.00000000012</v>
      </c>
      <c r="AF137" s="15"/>
      <c r="AG137" s="15"/>
      <c r="AH137" s="15"/>
      <c r="AI137" s="15"/>
      <c r="AJ137" s="12"/>
      <c r="AK137" s="22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>
        <f t="shared" si="9"/>
        <v>2495000</v>
      </c>
      <c r="BY137" s="15">
        <f t="shared" si="9"/>
        <v>2794400.0000000005</v>
      </c>
      <c r="BZ137" s="12"/>
      <c r="CA137" s="12" t="s">
        <v>42</v>
      </c>
    </row>
    <row r="138" spans="1:79" ht="31.5" x14ac:dyDescent="0.35">
      <c r="A138" s="10" t="s">
        <v>559</v>
      </c>
      <c r="B138" s="10" t="s">
        <v>429</v>
      </c>
      <c r="C138" s="10" t="s">
        <v>239</v>
      </c>
      <c r="D138" s="11" t="s">
        <v>240</v>
      </c>
      <c r="E138" s="11" t="s">
        <v>241</v>
      </c>
      <c r="F138" s="11" t="s">
        <v>401</v>
      </c>
      <c r="G138" s="12" t="s">
        <v>135</v>
      </c>
      <c r="H138" s="12" t="s">
        <v>39</v>
      </c>
      <c r="I138" s="12">
        <v>100</v>
      </c>
      <c r="J138" s="33">
        <v>45017</v>
      </c>
      <c r="K138" s="13" t="s">
        <v>145</v>
      </c>
      <c r="L138" s="12"/>
      <c r="M138" s="33">
        <v>45992</v>
      </c>
      <c r="N138" s="33"/>
      <c r="O138" s="33"/>
      <c r="P138" s="12">
        <v>0</v>
      </c>
      <c r="Q138" s="12">
        <v>100</v>
      </c>
      <c r="R138" s="12">
        <v>0</v>
      </c>
      <c r="S138" s="12" t="s">
        <v>41</v>
      </c>
      <c r="T138" s="12"/>
      <c r="U138" s="22"/>
      <c r="V138" s="15">
        <v>767000</v>
      </c>
      <c r="W138" s="15">
        <v>859040.00000000012</v>
      </c>
      <c r="X138" s="12"/>
      <c r="Y138" s="22"/>
      <c r="Z138" s="15">
        <v>864000</v>
      </c>
      <c r="AA138" s="15">
        <v>967680.00000000012</v>
      </c>
      <c r="AB138" s="12"/>
      <c r="AC138" s="22"/>
      <c r="AD138" s="15">
        <v>864000</v>
      </c>
      <c r="AE138" s="15">
        <v>967680.00000000012</v>
      </c>
      <c r="AF138" s="15"/>
      <c r="AG138" s="15"/>
      <c r="AH138" s="15"/>
      <c r="AI138" s="15"/>
      <c r="AJ138" s="12"/>
      <c r="AK138" s="22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>
        <f t="shared" ref="BX138:BY148" si="12">V138+Z138+AD138+AH138+AL138</f>
        <v>2495000</v>
      </c>
      <c r="BY138" s="15">
        <f t="shared" si="12"/>
        <v>2794400.0000000005</v>
      </c>
      <c r="BZ138" s="12"/>
      <c r="CA138" s="12" t="s">
        <v>42</v>
      </c>
    </row>
    <row r="139" spans="1:79" ht="31.5" x14ac:dyDescent="0.35">
      <c r="A139" s="10" t="s">
        <v>560</v>
      </c>
      <c r="B139" s="10" t="s">
        <v>403</v>
      </c>
      <c r="C139" s="10" t="s">
        <v>338</v>
      </c>
      <c r="D139" s="11" t="s">
        <v>339</v>
      </c>
      <c r="E139" s="11" t="s">
        <v>339</v>
      </c>
      <c r="F139" s="11" t="s">
        <v>404</v>
      </c>
      <c r="G139" s="12" t="s">
        <v>135</v>
      </c>
      <c r="H139" s="12" t="s">
        <v>39</v>
      </c>
      <c r="I139" s="12">
        <v>100</v>
      </c>
      <c r="J139" s="33">
        <v>44986</v>
      </c>
      <c r="K139" s="13" t="s">
        <v>272</v>
      </c>
      <c r="L139" s="12"/>
      <c r="M139" s="33">
        <v>45627</v>
      </c>
      <c r="N139" s="33"/>
      <c r="O139" s="33"/>
      <c r="P139" s="12">
        <v>0</v>
      </c>
      <c r="Q139" s="12">
        <v>100</v>
      </c>
      <c r="R139" s="12">
        <v>0</v>
      </c>
      <c r="S139" s="12" t="s">
        <v>41</v>
      </c>
      <c r="T139" s="12"/>
      <c r="U139" s="22"/>
      <c r="V139" s="15">
        <v>4000000.8</v>
      </c>
      <c r="W139" s="15">
        <v>4480000.8960000006</v>
      </c>
      <c r="X139" s="12"/>
      <c r="Y139" s="22"/>
      <c r="Z139" s="15">
        <v>4000000.8</v>
      </c>
      <c r="AA139" s="15">
        <v>4480000.8960000006</v>
      </c>
      <c r="AB139" s="12"/>
      <c r="AC139" s="22"/>
      <c r="AD139" s="15"/>
      <c r="AE139" s="15"/>
      <c r="AF139" s="15"/>
      <c r="AG139" s="15"/>
      <c r="AH139" s="15"/>
      <c r="AI139" s="15"/>
      <c r="AJ139" s="12"/>
      <c r="AK139" s="22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>
        <f t="shared" si="12"/>
        <v>8000001.5999999996</v>
      </c>
      <c r="BY139" s="15">
        <f t="shared" si="12"/>
        <v>8960001.7920000013</v>
      </c>
      <c r="BZ139" s="12"/>
      <c r="CA139" s="12" t="s">
        <v>42</v>
      </c>
    </row>
    <row r="140" spans="1:79" ht="21" x14ac:dyDescent="0.35">
      <c r="A140" s="10" t="s">
        <v>561</v>
      </c>
      <c r="B140" s="10" t="s">
        <v>405</v>
      </c>
      <c r="C140" s="10" t="s">
        <v>406</v>
      </c>
      <c r="D140" s="11" t="s">
        <v>407</v>
      </c>
      <c r="E140" s="11" t="s">
        <v>408</v>
      </c>
      <c r="F140" s="11" t="s">
        <v>409</v>
      </c>
      <c r="G140" s="12" t="s">
        <v>135</v>
      </c>
      <c r="H140" s="12" t="s">
        <v>39</v>
      </c>
      <c r="I140" s="12">
        <v>100</v>
      </c>
      <c r="J140" s="33">
        <v>44986</v>
      </c>
      <c r="K140" s="13" t="s">
        <v>402</v>
      </c>
      <c r="L140" s="12"/>
      <c r="M140" s="33">
        <v>45992</v>
      </c>
      <c r="N140" s="33"/>
      <c r="O140" s="33"/>
      <c r="P140" s="12">
        <v>0</v>
      </c>
      <c r="Q140" s="12">
        <v>100</v>
      </c>
      <c r="R140" s="12">
        <v>0</v>
      </c>
      <c r="S140" s="12" t="s">
        <v>41</v>
      </c>
      <c r="T140" s="12"/>
      <c r="U140" s="22"/>
      <c r="V140" s="15">
        <v>36000</v>
      </c>
      <c r="W140" s="15">
        <v>40320.000000000007</v>
      </c>
      <c r="X140" s="12"/>
      <c r="Y140" s="22"/>
      <c r="Z140" s="15">
        <v>36000</v>
      </c>
      <c r="AA140" s="15">
        <v>40320.000000000007</v>
      </c>
      <c r="AB140" s="12"/>
      <c r="AC140" s="22"/>
      <c r="AD140" s="15">
        <v>36000</v>
      </c>
      <c r="AE140" s="15">
        <v>40320.000000000007</v>
      </c>
      <c r="AF140" s="15"/>
      <c r="AG140" s="15"/>
      <c r="AH140" s="15"/>
      <c r="AI140" s="15"/>
      <c r="AJ140" s="12"/>
      <c r="AK140" s="22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>
        <f t="shared" si="12"/>
        <v>108000</v>
      </c>
      <c r="BY140" s="15">
        <f t="shared" si="12"/>
        <v>120960.00000000003</v>
      </c>
      <c r="BZ140" s="12"/>
      <c r="CA140" s="12" t="s">
        <v>42</v>
      </c>
    </row>
    <row r="141" spans="1:79" ht="31.5" x14ac:dyDescent="0.35">
      <c r="A141" s="10" t="s">
        <v>562</v>
      </c>
      <c r="B141" s="10" t="s">
        <v>434</v>
      </c>
      <c r="C141" s="10" t="s">
        <v>89</v>
      </c>
      <c r="D141" s="11" t="s">
        <v>91</v>
      </c>
      <c r="E141" s="11" t="s">
        <v>91</v>
      </c>
      <c r="F141" s="11" t="s">
        <v>410</v>
      </c>
      <c r="G141" s="12" t="s">
        <v>135</v>
      </c>
      <c r="H141" s="12" t="s">
        <v>48</v>
      </c>
      <c r="I141" s="12">
        <v>0</v>
      </c>
      <c r="J141" s="33">
        <v>45017</v>
      </c>
      <c r="K141" s="13" t="s">
        <v>411</v>
      </c>
      <c r="L141" s="12"/>
      <c r="M141" s="33"/>
      <c r="N141" s="33">
        <v>45170</v>
      </c>
      <c r="O141" s="33">
        <v>46235</v>
      </c>
      <c r="P141" s="12">
        <v>0</v>
      </c>
      <c r="Q141" s="12">
        <v>100</v>
      </c>
      <c r="R141" s="12">
        <v>0</v>
      </c>
      <c r="S141" s="12" t="s">
        <v>41</v>
      </c>
      <c r="T141" s="12"/>
      <c r="U141" s="22"/>
      <c r="V141" s="15">
        <v>39950000</v>
      </c>
      <c r="W141" s="15">
        <v>39950000</v>
      </c>
      <c r="X141" s="12"/>
      <c r="Y141" s="22"/>
      <c r="Z141" s="15">
        <v>117500000</v>
      </c>
      <c r="AA141" s="15">
        <v>117500000</v>
      </c>
      <c r="AB141" s="12"/>
      <c r="AC141" s="22"/>
      <c r="AD141" s="15">
        <v>117500000</v>
      </c>
      <c r="AE141" s="15">
        <v>117500000</v>
      </c>
      <c r="AF141" s="15"/>
      <c r="AG141" s="15"/>
      <c r="AH141" s="15">
        <v>77550000</v>
      </c>
      <c r="AI141" s="15">
        <v>77550000</v>
      </c>
      <c r="AJ141" s="12"/>
      <c r="AK141" s="22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>
        <f t="shared" si="12"/>
        <v>352500000</v>
      </c>
      <c r="BY141" s="15">
        <f t="shared" si="12"/>
        <v>352500000</v>
      </c>
      <c r="BZ141" s="12"/>
      <c r="CA141" s="12" t="s">
        <v>42</v>
      </c>
    </row>
    <row r="142" spans="1:79" ht="31.5" x14ac:dyDescent="0.35">
      <c r="A142" s="10" t="s">
        <v>563</v>
      </c>
      <c r="B142" s="10" t="s">
        <v>412</v>
      </c>
      <c r="C142" s="10" t="s">
        <v>72</v>
      </c>
      <c r="D142" s="11" t="s">
        <v>73</v>
      </c>
      <c r="E142" s="11" t="s">
        <v>73</v>
      </c>
      <c r="F142" s="11" t="s">
        <v>414</v>
      </c>
      <c r="G142" s="12" t="s">
        <v>135</v>
      </c>
      <c r="H142" s="12" t="s">
        <v>48</v>
      </c>
      <c r="I142" s="12">
        <v>0</v>
      </c>
      <c r="J142" s="33">
        <v>44986</v>
      </c>
      <c r="K142" s="13" t="s">
        <v>129</v>
      </c>
      <c r="L142" s="12"/>
      <c r="M142" s="33">
        <v>45717</v>
      </c>
      <c r="N142" s="33"/>
      <c r="O142" s="33"/>
      <c r="P142" s="12">
        <v>0</v>
      </c>
      <c r="Q142" s="12">
        <v>100</v>
      </c>
      <c r="R142" s="12">
        <v>0</v>
      </c>
      <c r="S142" s="12" t="s">
        <v>41</v>
      </c>
      <c r="T142" s="12"/>
      <c r="U142" s="22"/>
      <c r="V142" s="15">
        <v>1250153.81</v>
      </c>
      <c r="W142" s="15">
        <v>1250153.81</v>
      </c>
      <c r="X142" s="12"/>
      <c r="Y142" s="22"/>
      <c r="Z142" s="15">
        <v>1287658.43</v>
      </c>
      <c r="AA142" s="15">
        <v>1287658.43</v>
      </c>
      <c r="AB142" s="12"/>
      <c r="AC142" s="22"/>
      <c r="AD142" s="15">
        <v>345366.46</v>
      </c>
      <c r="AE142" s="15">
        <v>345366.46</v>
      </c>
      <c r="AF142" s="15"/>
      <c r="AG142" s="15"/>
      <c r="AH142" s="15"/>
      <c r="AI142" s="15"/>
      <c r="AJ142" s="12"/>
      <c r="AK142" s="22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>
        <f t="shared" si="12"/>
        <v>2883178.7</v>
      </c>
      <c r="BY142" s="15">
        <f t="shared" si="12"/>
        <v>2883178.7</v>
      </c>
      <c r="BZ142" s="12"/>
      <c r="CA142" s="12" t="s">
        <v>42</v>
      </c>
    </row>
    <row r="143" spans="1:79" ht="31.5" x14ac:dyDescent="0.35">
      <c r="A143" s="10" t="s">
        <v>564</v>
      </c>
      <c r="B143" s="10" t="s">
        <v>413</v>
      </c>
      <c r="C143" s="10" t="s">
        <v>72</v>
      </c>
      <c r="D143" s="11" t="s">
        <v>73</v>
      </c>
      <c r="E143" s="11" t="s">
        <v>73</v>
      </c>
      <c r="F143" s="11" t="s">
        <v>415</v>
      </c>
      <c r="G143" s="12" t="s">
        <v>135</v>
      </c>
      <c r="H143" s="12" t="s">
        <v>48</v>
      </c>
      <c r="I143" s="12">
        <v>0</v>
      </c>
      <c r="J143" s="33">
        <v>44986</v>
      </c>
      <c r="K143" s="13" t="s">
        <v>416</v>
      </c>
      <c r="L143" s="12"/>
      <c r="M143" s="33">
        <v>45717</v>
      </c>
      <c r="N143" s="33"/>
      <c r="O143" s="33"/>
      <c r="P143" s="12">
        <v>0</v>
      </c>
      <c r="Q143" s="12">
        <v>100</v>
      </c>
      <c r="R143" s="12">
        <v>0</v>
      </c>
      <c r="S143" s="12" t="s">
        <v>41</v>
      </c>
      <c r="T143" s="12"/>
      <c r="U143" s="22"/>
      <c r="V143" s="15">
        <v>3384000</v>
      </c>
      <c r="W143" s="15">
        <v>3384000</v>
      </c>
      <c r="X143" s="12"/>
      <c r="Y143" s="22"/>
      <c r="Z143" s="15">
        <v>3485520</v>
      </c>
      <c r="AA143" s="15">
        <v>3485520</v>
      </c>
      <c r="AB143" s="12"/>
      <c r="AC143" s="22"/>
      <c r="AD143" s="15">
        <v>747934.5</v>
      </c>
      <c r="AE143" s="15">
        <v>747934.5</v>
      </c>
      <c r="AF143" s="15"/>
      <c r="AG143" s="15"/>
      <c r="AH143" s="15"/>
      <c r="AI143" s="15"/>
      <c r="AJ143" s="12"/>
      <c r="AK143" s="22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>
        <f t="shared" si="12"/>
        <v>7617454.5</v>
      </c>
      <c r="BY143" s="15">
        <f t="shared" si="12"/>
        <v>7617454.5</v>
      </c>
      <c r="BZ143" s="12"/>
      <c r="CA143" s="12" t="s">
        <v>42</v>
      </c>
    </row>
    <row r="144" spans="1:79" ht="31.5" x14ac:dyDescent="0.35">
      <c r="A144" s="10" t="s">
        <v>565</v>
      </c>
      <c r="B144" s="10" t="s">
        <v>426</v>
      </c>
      <c r="C144" s="10" t="s">
        <v>239</v>
      </c>
      <c r="D144" s="11" t="s">
        <v>240</v>
      </c>
      <c r="E144" s="11" t="s">
        <v>241</v>
      </c>
      <c r="F144" s="11" t="s">
        <v>420</v>
      </c>
      <c r="G144" s="12" t="s">
        <v>135</v>
      </c>
      <c r="H144" s="12" t="s">
        <v>39</v>
      </c>
      <c r="I144" s="12">
        <v>100</v>
      </c>
      <c r="J144" s="33">
        <v>44986</v>
      </c>
      <c r="K144" s="13" t="s">
        <v>421</v>
      </c>
      <c r="L144" s="12"/>
      <c r="M144" s="33">
        <v>45992</v>
      </c>
      <c r="N144" s="33"/>
      <c r="O144" s="33"/>
      <c r="P144" s="12">
        <v>0</v>
      </c>
      <c r="Q144" s="12">
        <v>100</v>
      </c>
      <c r="R144" s="12">
        <v>0</v>
      </c>
      <c r="S144" s="12" t="s">
        <v>41</v>
      </c>
      <c r="T144" s="12"/>
      <c r="U144" s="22"/>
      <c r="V144" s="15">
        <v>1106878.6000000001</v>
      </c>
      <c r="W144" s="15">
        <v>1239704.0320000001</v>
      </c>
      <c r="X144" s="12"/>
      <c r="Y144" s="22"/>
      <c r="Z144" s="15">
        <v>1284214.32</v>
      </c>
      <c r="AA144" s="15">
        <v>1438320.0384000002</v>
      </c>
      <c r="AB144" s="12"/>
      <c r="AC144" s="22"/>
      <c r="AD144" s="15">
        <v>1284214.32</v>
      </c>
      <c r="AE144" s="15">
        <v>1438320.0384000002</v>
      </c>
      <c r="AF144" s="15"/>
      <c r="AG144" s="15"/>
      <c r="AH144" s="15"/>
      <c r="AI144" s="15"/>
      <c r="AJ144" s="12"/>
      <c r="AK144" s="22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>
        <f t="shared" si="12"/>
        <v>3675307.24</v>
      </c>
      <c r="BY144" s="15">
        <f t="shared" si="12"/>
        <v>4116344.1088000005</v>
      </c>
      <c r="BZ144" s="12"/>
      <c r="CA144" s="12" t="s">
        <v>42</v>
      </c>
    </row>
    <row r="145" spans="1:79" ht="21" x14ac:dyDescent="0.35">
      <c r="A145" s="10" t="s">
        <v>566</v>
      </c>
      <c r="B145" s="10" t="s">
        <v>1103</v>
      </c>
      <c r="C145" s="10" t="s">
        <v>431</v>
      </c>
      <c r="D145" s="11" t="s">
        <v>372</v>
      </c>
      <c r="E145" s="11" t="s">
        <v>432</v>
      </c>
      <c r="F145" s="11" t="s">
        <v>433</v>
      </c>
      <c r="G145" s="12" t="s">
        <v>135</v>
      </c>
      <c r="H145" s="12" t="s">
        <v>48</v>
      </c>
      <c r="I145" s="12">
        <v>0</v>
      </c>
      <c r="J145" s="33">
        <v>45047</v>
      </c>
      <c r="K145" s="13" t="s">
        <v>237</v>
      </c>
      <c r="L145" s="12"/>
      <c r="M145" s="33">
        <v>46143</v>
      </c>
      <c r="N145" s="33"/>
      <c r="O145" s="33"/>
      <c r="P145" s="12">
        <v>0</v>
      </c>
      <c r="Q145" s="12">
        <v>100</v>
      </c>
      <c r="R145" s="12">
        <v>0</v>
      </c>
      <c r="S145" s="12" t="s">
        <v>41</v>
      </c>
      <c r="T145" s="12"/>
      <c r="U145" s="22"/>
      <c r="V145" s="15">
        <v>2752846.3322000001</v>
      </c>
      <c r="W145" s="15">
        <v>2752846.3322000001</v>
      </c>
      <c r="X145" s="12"/>
      <c r="Y145" s="22"/>
      <c r="Z145" s="15">
        <v>2248236.9</v>
      </c>
      <c r="AA145" s="15">
        <v>2248236.9</v>
      </c>
      <c r="AB145" s="12"/>
      <c r="AC145" s="22"/>
      <c r="AD145" s="15">
        <v>2248236.9</v>
      </c>
      <c r="AE145" s="15">
        <v>2248236.9</v>
      </c>
      <c r="AF145" s="15"/>
      <c r="AG145" s="15"/>
      <c r="AH145" s="15">
        <v>974236.89999999991</v>
      </c>
      <c r="AI145" s="15">
        <v>974236.89999999991</v>
      </c>
      <c r="AJ145" s="12"/>
      <c r="AK145" s="22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>
        <f t="shared" si="12"/>
        <v>8223557.0322000012</v>
      </c>
      <c r="BY145" s="15">
        <f t="shared" si="12"/>
        <v>8223557.0322000012</v>
      </c>
      <c r="BZ145" s="12"/>
      <c r="CA145" s="12" t="s">
        <v>42</v>
      </c>
    </row>
    <row r="146" spans="1:79" ht="31.5" x14ac:dyDescent="0.35">
      <c r="A146" s="10" t="s">
        <v>579</v>
      </c>
      <c r="B146" s="10" t="s">
        <v>435</v>
      </c>
      <c r="C146" s="10" t="s">
        <v>51</v>
      </c>
      <c r="D146" s="11" t="s">
        <v>52</v>
      </c>
      <c r="E146" s="11" t="s">
        <v>53</v>
      </c>
      <c r="F146" s="11" t="s">
        <v>436</v>
      </c>
      <c r="G146" s="12" t="s">
        <v>135</v>
      </c>
      <c r="H146" s="12" t="s">
        <v>48</v>
      </c>
      <c r="I146" s="12">
        <v>0</v>
      </c>
      <c r="J146" s="33">
        <v>45017</v>
      </c>
      <c r="K146" s="13" t="s">
        <v>96</v>
      </c>
      <c r="L146" s="12"/>
      <c r="M146" s="33">
        <v>45658</v>
      </c>
      <c r="N146" s="33"/>
      <c r="O146" s="33"/>
      <c r="P146" s="12">
        <v>0</v>
      </c>
      <c r="Q146" s="12">
        <v>100</v>
      </c>
      <c r="R146" s="12">
        <v>0</v>
      </c>
      <c r="S146" s="12" t="s">
        <v>41</v>
      </c>
      <c r="T146" s="12"/>
      <c r="U146" s="22"/>
      <c r="V146" s="15">
        <v>7520000</v>
      </c>
      <c r="W146" s="15">
        <v>7520000</v>
      </c>
      <c r="X146" s="12"/>
      <c r="Y146" s="22"/>
      <c r="Z146" s="15">
        <v>7520000</v>
      </c>
      <c r="AA146" s="15">
        <v>7520000</v>
      </c>
      <c r="AB146" s="12"/>
      <c r="AC146" s="22"/>
      <c r="AD146" s="15">
        <v>705000</v>
      </c>
      <c r="AE146" s="15">
        <v>705000</v>
      </c>
      <c r="AF146" s="15"/>
      <c r="AG146" s="15"/>
      <c r="AH146" s="15"/>
      <c r="AI146" s="15"/>
      <c r="AJ146" s="12"/>
      <c r="AK146" s="22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>
        <f t="shared" si="12"/>
        <v>15745000</v>
      </c>
      <c r="BY146" s="15">
        <f t="shared" si="12"/>
        <v>15745000</v>
      </c>
      <c r="BZ146" s="12"/>
      <c r="CA146" s="12" t="s">
        <v>42</v>
      </c>
    </row>
    <row r="147" spans="1:79" ht="31.5" x14ac:dyDescent="0.35">
      <c r="A147" s="10" t="s">
        <v>568</v>
      </c>
      <c r="B147" s="10" t="s">
        <v>819</v>
      </c>
      <c r="C147" s="10" t="s">
        <v>89</v>
      </c>
      <c r="D147" s="11" t="s">
        <v>91</v>
      </c>
      <c r="E147" s="11" t="s">
        <v>91</v>
      </c>
      <c r="F147" s="11" t="s">
        <v>437</v>
      </c>
      <c r="G147" s="12" t="s">
        <v>135</v>
      </c>
      <c r="H147" s="12" t="s">
        <v>48</v>
      </c>
      <c r="I147" s="12">
        <v>0</v>
      </c>
      <c r="J147" s="33">
        <v>45017</v>
      </c>
      <c r="K147" s="13" t="s">
        <v>77</v>
      </c>
      <c r="L147" s="12"/>
      <c r="M147" s="33"/>
      <c r="N147" s="33">
        <v>45017</v>
      </c>
      <c r="O147" s="33">
        <v>45717</v>
      </c>
      <c r="P147" s="12">
        <v>0</v>
      </c>
      <c r="Q147" s="12">
        <v>100</v>
      </c>
      <c r="R147" s="12">
        <v>0</v>
      </c>
      <c r="S147" s="12" t="s">
        <v>41</v>
      </c>
      <c r="T147" s="12"/>
      <c r="U147" s="22"/>
      <c r="V147" s="15">
        <v>21150000</v>
      </c>
      <c r="W147" s="15">
        <v>21150000</v>
      </c>
      <c r="X147" s="12"/>
      <c r="Y147" s="22"/>
      <c r="Z147" s="15">
        <v>21150000</v>
      </c>
      <c r="AA147" s="15">
        <v>21150000</v>
      </c>
      <c r="AB147" s="12"/>
      <c r="AC147" s="22"/>
      <c r="AD147" s="15">
        <v>5287500</v>
      </c>
      <c r="AE147" s="15">
        <v>5287500</v>
      </c>
      <c r="AF147" s="15"/>
      <c r="AG147" s="15"/>
      <c r="AH147" s="15"/>
      <c r="AI147" s="15"/>
      <c r="AJ147" s="12"/>
      <c r="AK147" s="22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>
        <f t="shared" si="12"/>
        <v>47587500</v>
      </c>
      <c r="BY147" s="15">
        <f t="shared" si="12"/>
        <v>47587500</v>
      </c>
      <c r="BZ147" s="12"/>
      <c r="CA147" s="12" t="s">
        <v>42</v>
      </c>
    </row>
    <row r="148" spans="1:79" ht="31.5" x14ac:dyDescent="0.35">
      <c r="A148" s="10" t="s">
        <v>567</v>
      </c>
      <c r="B148" s="10" t="s">
        <v>439</v>
      </c>
      <c r="C148" s="10" t="s">
        <v>338</v>
      </c>
      <c r="D148" s="11" t="s">
        <v>339</v>
      </c>
      <c r="E148" s="11" t="s">
        <v>339</v>
      </c>
      <c r="F148" s="11" t="s">
        <v>440</v>
      </c>
      <c r="G148" s="12" t="s">
        <v>135</v>
      </c>
      <c r="H148" s="12" t="s">
        <v>48</v>
      </c>
      <c r="I148" s="12">
        <v>0</v>
      </c>
      <c r="J148" s="33">
        <v>45017</v>
      </c>
      <c r="K148" s="13" t="s">
        <v>441</v>
      </c>
      <c r="L148" s="12"/>
      <c r="M148" s="33">
        <v>45627</v>
      </c>
      <c r="N148" s="33"/>
      <c r="O148" s="33"/>
      <c r="P148" s="12">
        <v>0</v>
      </c>
      <c r="Q148" s="12">
        <v>100</v>
      </c>
      <c r="R148" s="12">
        <v>0</v>
      </c>
      <c r="S148" s="12" t="s">
        <v>41</v>
      </c>
      <c r="T148" s="12"/>
      <c r="U148" s="22"/>
      <c r="V148" s="15">
        <v>3000010</v>
      </c>
      <c r="W148" s="15">
        <v>3000010</v>
      </c>
      <c r="X148" s="12"/>
      <c r="Y148" s="22"/>
      <c r="Z148" s="15">
        <v>3090010.3</v>
      </c>
      <c r="AA148" s="15">
        <v>3090010.3</v>
      </c>
      <c r="AB148" s="12"/>
      <c r="AC148" s="22"/>
      <c r="AD148" s="15"/>
      <c r="AE148" s="15"/>
      <c r="AF148" s="15"/>
      <c r="AG148" s="15"/>
      <c r="AH148" s="15"/>
      <c r="AI148" s="15"/>
      <c r="AJ148" s="12"/>
      <c r="AK148" s="22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>
        <f t="shared" si="12"/>
        <v>6090020.2999999998</v>
      </c>
      <c r="BY148" s="15">
        <f t="shared" si="12"/>
        <v>6090020.2999999998</v>
      </c>
      <c r="BZ148" s="12"/>
      <c r="CA148" s="12" t="s">
        <v>42</v>
      </c>
    </row>
    <row r="149" spans="1:79" ht="31.5" x14ac:dyDescent="0.35">
      <c r="A149" s="10" t="s">
        <v>569</v>
      </c>
      <c r="B149" s="10" t="s">
        <v>442</v>
      </c>
      <c r="C149" s="10" t="s">
        <v>371</v>
      </c>
      <c r="D149" s="11" t="s">
        <v>372</v>
      </c>
      <c r="E149" s="11" t="s">
        <v>373</v>
      </c>
      <c r="F149" s="11" t="s">
        <v>443</v>
      </c>
      <c r="G149" s="12" t="s">
        <v>135</v>
      </c>
      <c r="H149" s="12" t="s">
        <v>48</v>
      </c>
      <c r="I149" s="12">
        <v>0</v>
      </c>
      <c r="J149" s="33">
        <v>45017</v>
      </c>
      <c r="K149" s="13" t="s">
        <v>237</v>
      </c>
      <c r="L149" s="12"/>
      <c r="M149" s="33">
        <v>49796</v>
      </c>
      <c r="N149" s="33"/>
      <c r="O149" s="33"/>
      <c r="P149" s="12">
        <v>0</v>
      </c>
      <c r="Q149" s="12">
        <v>100</v>
      </c>
      <c r="R149" s="12">
        <v>0</v>
      </c>
      <c r="S149" s="12" t="s">
        <v>41</v>
      </c>
      <c r="T149" s="12"/>
      <c r="U149" s="22"/>
      <c r="V149" s="15">
        <v>48937810</v>
      </c>
      <c r="W149" s="15">
        <v>48937810</v>
      </c>
      <c r="X149" s="12"/>
      <c r="Y149" s="22"/>
      <c r="Z149" s="15">
        <v>57995650</v>
      </c>
      <c r="AA149" s="15">
        <v>57995650</v>
      </c>
      <c r="AB149" s="12"/>
      <c r="AC149" s="22"/>
      <c r="AD149" s="15">
        <v>62769440</v>
      </c>
      <c r="AE149" s="15">
        <v>62769440</v>
      </c>
      <c r="AF149" s="15"/>
      <c r="AG149" s="15"/>
      <c r="AH149" s="15">
        <v>67543230</v>
      </c>
      <c r="AI149" s="15">
        <v>67543230</v>
      </c>
      <c r="AJ149" s="12"/>
      <c r="AK149" s="22"/>
      <c r="AL149" s="15">
        <v>72317490</v>
      </c>
      <c r="AM149" s="15">
        <v>72317490</v>
      </c>
      <c r="AN149" s="15"/>
      <c r="AO149" s="15"/>
      <c r="AP149" s="15">
        <v>77091280</v>
      </c>
      <c r="AQ149" s="15">
        <v>77091280</v>
      </c>
      <c r="AR149" s="15"/>
      <c r="AS149" s="15"/>
      <c r="AT149" s="15">
        <v>81865540</v>
      </c>
      <c r="AU149" s="15">
        <v>81865540</v>
      </c>
      <c r="AV149" s="15"/>
      <c r="AW149" s="15"/>
      <c r="AX149" s="15">
        <v>86639330</v>
      </c>
      <c r="AY149" s="15">
        <v>86639330</v>
      </c>
      <c r="AZ149" s="15"/>
      <c r="BA149" s="15"/>
      <c r="BB149" s="15">
        <v>91413590</v>
      </c>
      <c r="BC149" s="15">
        <v>91413590</v>
      </c>
      <c r="BD149" s="15"/>
      <c r="BE149" s="15"/>
      <c r="BF149" s="15">
        <v>96187380</v>
      </c>
      <c r="BG149" s="15">
        <v>96187380</v>
      </c>
      <c r="BH149" s="15"/>
      <c r="BI149" s="15"/>
      <c r="BJ149" s="15">
        <v>100961640</v>
      </c>
      <c r="BK149" s="15">
        <v>100961640</v>
      </c>
      <c r="BL149" s="15"/>
      <c r="BM149" s="15"/>
      <c r="BN149" s="15">
        <v>105735430</v>
      </c>
      <c r="BO149" s="15">
        <v>105735430</v>
      </c>
      <c r="BP149" s="15"/>
      <c r="BQ149" s="15"/>
      <c r="BR149" s="15">
        <v>110509690</v>
      </c>
      <c r="BS149" s="15">
        <v>110509690</v>
      </c>
      <c r="BT149" s="15"/>
      <c r="BU149" s="15"/>
      <c r="BV149" s="15">
        <v>48034940</v>
      </c>
      <c r="BW149" s="15">
        <v>48034940</v>
      </c>
      <c r="BX149" s="15">
        <f t="shared" ref="BX149:BY164" si="13">V149+Z149+AD149+AH149+AL149+AP149+AT149+AX149+BB149+BF149+BJ149+BN149+BR149+BV149</f>
        <v>1108002440</v>
      </c>
      <c r="BY149" s="15">
        <f t="shared" si="13"/>
        <v>1108002440</v>
      </c>
      <c r="BZ149" s="12"/>
      <c r="CA149" s="12" t="s">
        <v>42</v>
      </c>
    </row>
    <row r="150" spans="1:79" ht="31.5" x14ac:dyDescent="0.35">
      <c r="A150" s="10" t="s">
        <v>570</v>
      </c>
      <c r="B150" s="10" t="s">
        <v>571</v>
      </c>
      <c r="C150" s="10" t="s">
        <v>572</v>
      </c>
      <c r="D150" s="11" t="s">
        <v>573</v>
      </c>
      <c r="E150" s="11" t="s">
        <v>573</v>
      </c>
      <c r="F150" s="11" t="s">
        <v>574</v>
      </c>
      <c r="G150" s="12" t="s">
        <v>135</v>
      </c>
      <c r="H150" s="12" t="s">
        <v>48</v>
      </c>
      <c r="I150" s="12">
        <v>0</v>
      </c>
      <c r="J150" s="33">
        <v>45017</v>
      </c>
      <c r="K150" s="13" t="s">
        <v>68</v>
      </c>
      <c r="L150" s="12"/>
      <c r="M150" s="33">
        <v>45627</v>
      </c>
      <c r="N150" s="33"/>
      <c r="O150" s="33"/>
      <c r="P150" s="12">
        <v>0</v>
      </c>
      <c r="Q150" s="12">
        <v>100</v>
      </c>
      <c r="R150" s="12">
        <v>0</v>
      </c>
      <c r="S150" s="12" t="s">
        <v>41</v>
      </c>
      <c r="T150" s="12"/>
      <c r="U150" s="22"/>
      <c r="V150" s="15">
        <v>4615380</v>
      </c>
      <c r="W150" s="15">
        <v>4615380</v>
      </c>
      <c r="X150" s="12"/>
      <c r="Y150" s="22"/>
      <c r="Z150" s="15">
        <v>4615380</v>
      </c>
      <c r="AA150" s="15">
        <v>4615380</v>
      </c>
      <c r="AB150" s="12"/>
      <c r="AC150" s="22"/>
      <c r="AD150" s="15"/>
      <c r="AE150" s="15"/>
      <c r="AF150" s="15"/>
      <c r="AG150" s="15"/>
      <c r="AH150" s="15"/>
      <c r="AI150" s="15"/>
      <c r="AJ150" s="12"/>
      <c r="AK150" s="22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>
        <f t="shared" si="13"/>
        <v>9230760</v>
      </c>
      <c r="BY150" s="15">
        <f t="shared" si="13"/>
        <v>9230760</v>
      </c>
      <c r="BZ150" s="12"/>
      <c r="CA150" s="12" t="s">
        <v>42</v>
      </c>
    </row>
    <row r="151" spans="1:79" ht="31.5" x14ac:dyDescent="0.35">
      <c r="A151" s="10" t="s">
        <v>580</v>
      </c>
      <c r="B151" s="10" t="s">
        <v>581</v>
      </c>
      <c r="C151" s="10" t="s">
        <v>92</v>
      </c>
      <c r="D151" s="11" t="s">
        <v>314</v>
      </c>
      <c r="E151" s="11" t="s">
        <v>315</v>
      </c>
      <c r="F151" s="11" t="s">
        <v>582</v>
      </c>
      <c r="G151" s="12" t="s">
        <v>135</v>
      </c>
      <c r="H151" s="12" t="s">
        <v>39</v>
      </c>
      <c r="I151" s="12">
        <v>30</v>
      </c>
      <c r="J151" s="33">
        <v>45017</v>
      </c>
      <c r="K151" s="13" t="s">
        <v>40</v>
      </c>
      <c r="L151" s="12"/>
      <c r="M151" s="33">
        <v>46844</v>
      </c>
      <c r="N151" s="33"/>
      <c r="O151" s="33"/>
      <c r="P151" s="12">
        <v>0</v>
      </c>
      <c r="Q151" s="12">
        <v>100</v>
      </c>
      <c r="R151" s="12">
        <v>0</v>
      </c>
      <c r="S151" s="12" t="s">
        <v>41</v>
      </c>
      <c r="T151" s="12"/>
      <c r="U151" s="22"/>
      <c r="V151" s="15">
        <v>995999</v>
      </c>
      <c r="W151" s="15">
        <v>995999</v>
      </c>
      <c r="X151" s="12"/>
      <c r="Y151" s="22"/>
      <c r="Z151" s="15">
        <v>1115519</v>
      </c>
      <c r="AA151" s="15">
        <v>1115519</v>
      </c>
      <c r="AB151" s="12"/>
      <c r="AC151" s="22"/>
      <c r="AD151" s="15">
        <v>1115519</v>
      </c>
      <c r="AE151" s="15">
        <v>1115519</v>
      </c>
      <c r="AF151" s="15"/>
      <c r="AG151" s="15"/>
      <c r="AH151" s="15">
        <v>1115519</v>
      </c>
      <c r="AI151" s="15">
        <v>1115519</v>
      </c>
      <c r="AJ151" s="12"/>
      <c r="AK151" s="22"/>
      <c r="AL151" s="15">
        <v>1249382</v>
      </c>
      <c r="AM151" s="15">
        <v>1249382</v>
      </c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>
        <f t="shared" si="13"/>
        <v>5591938</v>
      </c>
      <c r="BY151" s="15">
        <f t="shared" si="13"/>
        <v>5591938</v>
      </c>
      <c r="BZ151" s="12"/>
      <c r="CA151" s="12" t="s">
        <v>42</v>
      </c>
    </row>
    <row r="152" spans="1:79" ht="31.5" x14ac:dyDescent="0.35">
      <c r="A152" s="10" t="s">
        <v>584</v>
      </c>
      <c r="B152" s="10" t="s">
        <v>585</v>
      </c>
      <c r="C152" s="10" t="s">
        <v>239</v>
      </c>
      <c r="D152" s="11" t="s">
        <v>240</v>
      </c>
      <c r="E152" s="11" t="s">
        <v>241</v>
      </c>
      <c r="F152" s="11" t="s">
        <v>586</v>
      </c>
      <c r="G152" s="12" t="s">
        <v>135</v>
      </c>
      <c r="H152" s="12" t="s">
        <v>39</v>
      </c>
      <c r="I152" s="12">
        <v>100</v>
      </c>
      <c r="J152" s="33">
        <v>45017</v>
      </c>
      <c r="K152" s="13" t="s">
        <v>40</v>
      </c>
      <c r="L152" s="12"/>
      <c r="M152" s="33">
        <v>45992</v>
      </c>
      <c r="N152" s="33"/>
      <c r="O152" s="33"/>
      <c r="P152" s="12">
        <v>0</v>
      </c>
      <c r="Q152" s="12">
        <v>100</v>
      </c>
      <c r="R152" s="12">
        <v>0</v>
      </c>
      <c r="S152" s="12" t="s">
        <v>41</v>
      </c>
      <c r="T152" s="12"/>
      <c r="U152" s="22"/>
      <c r="V152" s="15">
        <v>3695500</v>
      </c>
      <c r="W152" s="15">
        <v>4138960.0000000005</v>
      </c>
      <c r="X152" s="12"/>
      <c r="Y152" s="22"/>
      <c r="Z152" s="15">
        <v>4842000</v>
      </c>
      <c r="AA152" s="15">
        <v>5423040.0000000009</v>
      </c>
      <c r="AB152" s="12"/>
      <c r="AC152" s="22"/>
      <c r="AD152" s="15">
        <v>4842000</v>
      </c>
      <c r="AE152" s="15">
        <v>5423040.0000000009</v>
      </c>
      <c r="AF152" s="15"/>
      <c r="AG152" s="15"/>
      <c r="AH152" s="15"/>
      <c r="AI152" s="15"/>
      <c r="AJ152" s="12"/>
      <c r="AK152" s="22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>
        <f t="shared" si="13"/>
        <v>13379500</v>
      </c>
      <c r="BY152" s="15">
        <f t="shared" si="13"/>
        <v>14985040.000000004</v>
      </c>
      <c r="BZ152" s="12"/>
      <c r="CA152" s="12" t="s">
        <v>42</v>
      </c>
    </row>
    <row r="153" spans="1:79" ht="31.5" x14ac:dyDescent="0.35">
      <c r="A153" s="10" t="s">
        <v>587</v>
      </c>
      <c r="B153" s="10" t="s">
        <v>591</v>
      </c>
      <c r="C153" s="10" t="s">
        <v>63</v>
      </c>
      <c r="D153" s="11" t="s">
        <v>64</v>
      </c>
      <c r="E153" s="11" t="s">
        <v>64</v>
      </c>
      <c r="F153" s="11" t="s">
        <v>588</v>
      </c>
      <c r="G153" s="12" t="s">
        <v>135</v>
      </c>
      <c r="H153" s="12" t="s">
        <v>39</v>
      </c>
      <c r="I153" s="12">
        <v>0</v>
      </c>
      <c r="J153" s="33">
        <v>45017</v>
      </c>
      <c r="K153" s="13" t="s">
        <v>589</v>
      </c>
      <c r="L153" s="12"/>
      <c r="M153" s="33">
        <v>46357</v>
      </c>
      <c r="N153" s="33"/>
      <c r="O153" s="33"/>
      <c r="P153" s="12">
        <v>0</v>
      </c>
      <c r="Q153" s="12">
        <v>100</v>
      </c>
      <c r="R153" s="12">
        <v>0</v>
      </c>
      <c r="S153" s="12" t="s">
        <v>41</v>
      </c>
      <c r="T153" s="12"/>
      <c r="U153" s="22"/>
      <c r="V153" s="15">
        <v>6011256.2664000001</v>
      </c>
      <c r="W153" s="15">
        <v>6011256.2664000001</v>
      </c>
      <c r="X153" s="12"/>
      <c r="Y153" s="22"/>
      <c r="Z153" s="15">
        <v>10820263.0998</v>
      </c>
      <c r="AA153" s="15">
        <v>10820263.0998</v>
      </c>
      <c r="AB153" s="12"/>
      <c r="AC153" s="22"/>
      <c r="AD153" s="15">
        <v>12984316.629899999</v>
      </c>
      <c r="AE153" s="15">
        <v>12984316.629899999</v>
      </c>
      <c r="AF153" s="15"/>
      <c r="AG153" s="15"/>
      <c r="AH153" s="15">
        <v>15581182.686299998</v>
      </c>
      <c r="AI153" s="15">
        <v>15581182.686299998</v>
      </c>
      <c r="AJ153" s="12"/>
      <c r="AK153" s="22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>
        <f t="shared" si="13"/>
        <v>45397018.682400003</v>
      </c>
      <c r="BY153" s="15">
        <f t="shared" si="13"/>
        <v>45397018.682400003</v>
      </c>
      <c r="BZ153" s="12"/>
      <c r="CA153" s="12" t="s">
        <v>42</v>
      </c>
    </row>
    <row r="154" spans="1:79" ht="31.5" x14ac:dyDescent="0.35">
      <c r="A154" s="10" t="s">
        <v>592</v>
      </c>
      <c r="B154" s="10" t="s">
        <v>593</v>
      </c>
      <c r="C154" s="10" t="s">
        <v>239</v>
      </c>
      <c r="D154" s="11" t="s">
        <v>240</v>
      </c>
      <c r="E154" s="11" t="s">
        <v>241</v>
      </c>
      <c r="F154" s="11" t="s">
        <v>594</v>
      </c>
      <c r="G154" s="12" t="s">
        <v>135</v>
      </c>
      <c r="H154" s="12" t="s">
        <v>39</v>
      </c>
      <c r="I154" s="12">
        <v>30</v>
      </c>
      <c r="J154" s="33">
        <v>45017</v>
      </c>
      <c r="K154" s="13" t="s">
        <v>595</v>
      </c>
      <c r="L154" s="12"/>
      <c r="M154" s="33">
        <v>45992</v>
      </c>
      <c r="N154" s="33"/>
      <c r="O154" s="33"/>
      <c r="P154" s="12">
        <v>0</v>
      </c>
      <c r="Q154" s="12">
        <v>100</v>
      </c>
      <c r="R154" s="12">
        <v>0</v>
      </c>
      <c r="S154" s="12" t="s">
        <v>41</v>
      </c>
      <c r="T154" s="12"/>
      <c r="U154" s="22"/>
      <c r="V154" s="15">
        <v>399300</v>
      </c>
      <c r="W154" s="15">
        <v>447216.00000000006</v>
      </c>
      <c r="X154" s="12"/>
      <c r="Y154" s="22"/>
      <c r="Z154" s="15">
        <v>345600</v>
      </c>
      <c r="AA154" s="15">
        <v>387072.00000000006</v>
      </c>
      <c r="AB154" s="12"/>
      <c r="AC154" s="22"/>
      <c r="AD154" s="15">
        <v>345600</v>
      </c>
      <c r="AE154" s="15">
        <v>387072.00000000006</v>
      </c>
      <c r="AF154" s="15"/>
      <c r="AG154" s="15"/>
      <c r="AH154" s="15"/>
      <c r="AI154" s="15"/>
      <c r="AJ154" s="12"/>
      <c r="AK154" s="22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>
        <f t="shared" si="13"/>
        <v>1090500</v>
      </c>
      <c r="BY154" s="15">
        <f t="shared" si="13"/>
        <v>1221360.0000000002</v>
      </c>
      <c r="BZ154" s="12"/>
      <c r="CA154" s="12" t="s">
        <v>42</v>
      </c>
    </row>
    <row r="155" spans="1:79" ht="31.5" x14ac:dyDescent="0.35">
      <c r="A155" s="10" t="s">
        <v>597</v>
      </c>
      <c r="B155" s="10" t="s">
        <v>598</v>
      </c>
      <c r="C155" s="10" t="s">
        <v>92</v>
      </c>
      <c r="D155" s="11" t="s">
        <v>314</v>
      </c>
      <c r="E155" s="11" t="s">
        <v>315</v>
      </c>
      <c r="F155" s="11" t="s">
        <v>599</v>
      </c>
      <c r="G155" s="12" t="s">
        <v>135</v>
      </c>
      <c r="H155" s="12" t="s">
        <v>39</v>
      </c>
      <c r="I155" s="12">
        <v>0</v>
      </c>
      <c r="J155" s="33">
        <v>45017</v>
      </c>
      <c r="K155" s="13" t="s">
        <v>40</v>
      </c>
      <c r="L155" s="12"/>
      <c r="M155" s="33">
        <v>45748</v>
      </c>
      <c r="N155" s="33"/>
      <c r="O155" s="33"/>
      <c r="P155" s="12">
        <v>100</v>
      </c>
      <c r="Q155" s="12">
        <v>0</v>
      </c>
      <c r="R155" s="12">
        <v>0</v>
      </c>
      <c r="S155" s="12" t="s">
        <v>41</v>
      </c>
      <c r="T155" s="12"/>
      <c r="U155" s="22"/>
      <c r="V155" s="15">
        <v>1555762.56</v>
      </c>
      <c r="W155" s="15">
        <v>1555762.56</v>
      </c>
      <c r="X155" s="12"/>
      <c r="Y155" s="22"/>
      <c r="Z155" s="15">
        <v>0</v>
      </c>
      <c r="AA155" s="15">
        <v>0</v>
      </c>
      <c r="AB155" s="12"/>
      <c r="AC155" s="22"/>
      <c r="AD155" s="15">
        <v>0</v>
      </c>
      <c r="AE155" s="15">
        <v>0</v>
      </c>
      <c r="AF155" s="15"/>
      <c r="AG155" s="15"/>
      <c r="AH155" s="15"/>
      <c r="AI155" s="15"/>
      <c r="AJ155" s="12"/>
      <c r="AK155" s="22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>
        <f t="shared" si="13"/>
        <v>1555762.56</v>
      </c>
      <c r="BY155" s="15">
        <f t="shared" si="13"/>
        <v>1555762.56</v>
      </c>
      <c r="BZ155" s="12"/>
      <c r="CA155" s="12" t="s">
        <v>42</v>
      </c>
    </row>
    <row r="156" spans="1:79" x14ac:dyDescent="0.35">
      <c r="A156" s="10" t="s">
        <v>776</v>
      </c>
      <c r="B156" s="10" t="s">
        <v>768</v>
      </c>
      <c r="C156" s="10" t="s">
        <v>600</v>
      </c>
      <c r="D156" s="11" t="s">
        <v>601</v>
      </c>
      <c r="E156" s="11" t="s">
        <v>601</v>
      </c>
      <c r="F156" s="11" t="s">
        <v>602</v>
      </c>
      <c r="G156" s="12" t="s">
        <v>135</v>
      </c>
      <c r="H156" s="12" t="s">
        <v>39</v>
      </c>
      <c r="I156" s="12">
        <v>0</v>
      </c>
      <c r="J156" s="33">
        <v>45078</v>
      </c>
      <c r="K156" s="13" t="s">
        <v>40</v>
      </c>
      <c r="L156" s="12"/>
      <c r="M156" s="33"/>
      <c r="N156" s="33">
        <v>45108</v>
      </c>
      <c r="O156" s="33">
        <v>46174</v>
      </c>
      <c r="P156" s="12">
        <v>0</v>
      </c>
      <c r="Q156" s="12">
        <v>100</v>
      </c>
      <c r="R156" s="12">
        <v>0</v>
      </c>
      <c r="S156" s="12" t="s">
        <v>41</v>
      </c>
      <c r="T156" s="12"/>
      <c r="U156" s="22"/>
      <c r="V156" s="15">
        <v>12448076</v>
      </c>
      <c r="W156" s="15">
        <v>12448076</v>
      </c>
      <c r="X156" s="12"/>
      <c r="Y156" s="22"/>
      <c r="Z156" s="15">
        <v>22360200</v>
      </c>
      <c r="AA156" s="15">
        <v>22360200</v>
      </c>
      <c r="AB156" s="12"/>
      <c r="AC156" s="22"/>
      <c r="AD156" s="15">
        <v>22360200</v>
      </c>
      <c r="AE156" s="15">
        <v>22360200</v>
      </c>
      <c r="AF156" s="15"/>
      <c r="AG156" s="15"/>
      <c r="AH156" s="15">
        <v>11629100</v>
      </c>
      <c r="AI156" s="15">
        <v>11629100</v>
      </c>
      <c r="AJ156" s="12"/>
      <c r="AK156" s="22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>
        <f t="shared" si="13"/>
        <v>68797576</v>
      </c>
      <c r="BY156" s="15">
        <f t="shared" si="13"/>
        <v>68797576</v>
      </c>
      <c r="BZ156" s="12"/>
      <c r="CA156" s="12" t="s">
        <v>42</v>
      </c>
    </row>
    <row r="157" spans="1:79" ht="31.5" x14ac:dyDescent="0.35">
      <c r="A157" s="10" t="s">
        <v>603</v>
      </c>
      <c r="B157" s="10" t="s">
        <v>624</v>
      </c>
      <c r="C157" s="10" t="s">
        <v>239</v>
      </c>
      <c r="D157" s="11" t="s">
        <v>240</v>
      </c>
      <c r="E157" s="11" t="s">
        <v>241</v>
      </c>
      <c r="F157" s="11" t="s">
        <v>604</v>
      </c>
      <c r="G157" s="12" t="s">
        <v>135</v>
      </c>
      <c r="H157" s="12" t="s">
        <v>39</v>
      </c>
      <c r="I157" s="12">
        <v>100</v>
      </c>
      <c r="J157" s="33">
        <v>45047</v>
      </c>
      <c r="K157" s="13" t="s">
        <v>605</v>
      </c>
      <c r="L157" s="12"/>
      <c r="M157" s="33">
        <v>45992</v>
      </c>
      <c r="N157" s="33"/>
      <c r="O157" s="33"/>
      <c r="P157" s="12">
        <v>0</v>
      </c>
      <c r="Q157" s="12">
        <v>100</v>
      </c>
      <c r="R157" s="12">
        <v>0</v>
      </c>
      <c r="S157" s="12" t="s">
        <v>41</v>
      </c>
      <c r="T157" s="12"/>
      <c r="U157" s="22"/>
      <c r="V157" s="15">
        <v>874492.88</v>
      </c>
      <c r="W157" s="15">
        <v>979432.02560000005</v>
      </c>
      <c r="X157" s="12"/>
      <c r="Y157" s="22"/>
      <c r="Z157" s="15">
        <v>1284214.32</v>
      </c>
      <c r="AA157" s="15">
        <v>1438320.0384000002</v>
      </c>
      <c r="AB157" s="12"/>
      <c r="AC157" s="22"/>
      <c r="AD157" s="15">
        <v>1284214.32</v>
      </c>
      <c r="AE157" s="15">
        <v>1438320.0384000002</v>
      </c>
      <c r="AF157" s="15"/>
      <c r="AG157" s="15"/>
      <c r="AH157" s="15"/>
      <c r="AI157" s="15"/>
      <c r="AJ157" s="12"/>
      <c r="AK157" s="22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>
        <f t="shared" si="13"/>
        <v>3442921.5200000005</v>
      </c>
      <c r="BY157" s="15">
        <f t="shared" si="13"/>
        <v>3856072.1024000002</v>
      </c>
      <c r="BZ157" s="12"/>
      <c r="CA157" s="12" t="s">
        <v>42</v>
      </c>
    </row>
    <row r="158" spans="1:79" ht="31.5" x14ac:dyDescent="0.35">
      <c r="A158" s="10" t="s">
        <v>606</v>
      </c>
      <c r="B158" s="10" t="s">
        <v>607</v>
      </c>
      <c r="C158" s="10" t="s">
        <v>89</v>
      </c>
      <c r="D158" s="11" t="s">
        <v>91</v>
      </c>
      <c r="E158" s="11" t="s">
        <v>91</v>
      </c>
      <c r="F158" s="11" t="s">
        <v>608</v>
      </c>
      <c r="G158" s="12" t="s">
        <v>135</v>
      </c>
      <c r="H158" s="12" t="s">
        <v>48</v>
      </c>
      <c r="I158" s="12">
        <v>0</v>
      </c>
      <c r="J158" s="33">
        <v>45017</v>
      </c>
      <c r="K158" s="13" t="s">
        <v>86</v>
      </c>
      <c r="L158" s="12"/>
      <c r="M158" s="33"/>
      <c r="N158" s="33">
        <v>45047</v>
      </c>
      <c r="O158" s="33">
        <v>46113</v>
      </c>
      <c r="P158" s="12">
        <v>0</v>
      </c>
      <c r="Q158" s="12">
        <v>100</v>
      </c>
      <c r="R158" s="12">
        <v>0</v>
      </c>
      <c r="S158" s="12" t="s">
        <v>41</v>
      </c>
      <c r="T158" s="12"/>
      <c r="U158" s="22"/>
      <c r="V158" s="15">
        <v>432608680</v>
      </c>
      <c r="W158" s="15">
        <v>432608680</v>
      </c>
      <c r="X158" s="12"/>
      <c r="Y158" s="22"/>
      <c r="Z158" s="15">
        <v>768598520</v>
      </c>
      <c r="AA158" s="15">
        <v>768598520</v>
      </c>
      <c r="AB158" s="12"/>
      <c r="AC158" s="22"/>
      <c r="AD158" s="15">
        <v>763375880</v>
      </c>
      <c r="AE158" s="15">
        <v>763375880</v>
      </c>
      <c r="AF158" s="15"/>
      <c r="AG158" s="15"/>
      <c r="AH158" s="15">
        <v>193237680</v>
      </c>
      <c r="AI158" s="15">
        <v>193237680</v>
      </c>
      <c r="AJ158" s="12"/>
      <c r="AK158" s="22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>
        <f t="shared" si="13"/>
        <v>2157820760</v>
      </c>
      <c r="BY158" s="15">
        <f t="shared" si="13"/>
        <v>2157820760</v>
      </c>
      <c r="BZ158" s="12"/>
      <c r="CA158" s="12" t="s">
        <v>42</v>
      </c>
    </row>
    <row r="159" spans="1:79" ht="31.5" x14ac:dyDescent="0.35">
      <c r="A159" s="10" t="s">
        <v>609</v>
      </c>
      <c r="B159" s="10" t="s">
        <v>610</v>
      </c>
      <c r="C159" s="10" t="s">
        <v>611</v>
      </c>
      <c r="D159" s="11" t="s">
        <v>612</v>
      </c>
      <c r="E159" s="11" t="s">
        <v>613</v>
      </c>
      <c r="F159" s="11" t="s">
        <v>614</v>
      </c>
      <c r="G159" s="12" t="s">
        <v>135</v>
      </c>
      <c r="H159" s="12" t="s">
        <v>48</v>
      </c>
      <c r="I159" s="12">
        <v>0</v>
      </c>
      <c r="J159" s="33">
        <v>45047</v>
      </c>
      <c r="K159" s="13" t="s">
        <v>173</v>
      </c>
      <c r="L159" s="12"/>
      <c r="M159" s="33"/>
      <c r="N159" s="33">
        <v>45047</v>
      </c>
      <c r="O159" s="33">
        <v>45748</v>
      </c>
      <c r="P159" s="12">
        <v>0</v>
      </c>
      <c r="Q159" s="12">
        <v>100</v>
      </c>
      <c r="R159" s="12">
        <v>0</v>
      </c>
      <c r="S159" s="12" t="s">
        <v>41</v>
      </c>
      <c r="T159" s="12"/>
      <c r="U159" s="22"/>
      <c r="V159" s="15">
        <v>564000</v>
      </c>
      <c r="W159" s="15">
        <v>564000</v>
      </c>
      <c r="X159" s="12"/>
      <c r="Y159" s="22"/>
      <c r="Z159" s="15">
        <v>846000</v>
      </c>
      <c r="AA159" s="15">
        <v>846000</v>
      </c>
      <c r="AB159" s="12"/>
      <c r="AC159" s="22"/>
      <c r="AD159" s="15">
        <v>282000</v>
      </c>
      <c r="AE159" s="15">
        <v>282000</v>
      </c>
      <c r="AF159" s="15"/>
      <c r="AG159" s="15"/>
      <c r="AH159" s="15"/>
      <c r="AI159" s="15"/>
      <c r="AJ159" s="12"/>
      <c r="AK159" s="22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>
        <f t="shared" si="13"/>
        <v>1692000</v>
      </c>
      <c r="BY159" s="15">
        <f t="shared" si="13"/>
        <v>1692000</v>
      </c>
      <c r="BZ159" s="12"/>
      <c r="CA159" s="12" t="s">
        <v>42</v>
      </c>
    </row>
    <row r="160" spans="1:79" ht="31.5" x14ac:dyDescent="0.35">
      <c r="A160" s="10" t="s">
        <v>615</v>
      </c>
      <c r="B160" s="10" t="s">
        <v>616</v>
      </c>
      <c r="C160" s="10" t="s">
        <v>239</v>
      </c>
      <c r="D160" s="11" t="s">
        <v>240</v>
      </c>
      <c r="E160" s="11" t="s">
        <v>241</v>
      </c>
      <c r="F160" s="11" t="s">
        <v>617</v>
      </c>
      <c r="G160" s="12" t="s">
        <v>135</v>
      </c>
      <c r="H160" s="12" t="s">
        <v>39</v>
      </c>
      <c r="I160" s="12">
        <v>30</v>
      </c>
      <c r="J160" s="33">
        <v>45047</v>
      </c>
      <c r="K160" s="13" t="s">
        <v>618</v>
      </c>
      <c r="L160" s="12"/>
      <c r="M160" s="33">
        <v>45992</v>
      </c>
      <c r="N160" s="33"/>
      <c r="O160" s="33"/>
      <c r="P160" s="12">
        <v>0</v>
      </c>
      <c r="Q160" s="12">
        <v>100</v>
      </c>
      <c r="R160" s="12">
        <v>0</v>
      </c>
      <c r="S160" s="12" t="s">
        <v>41</v>
      </c>
      <c r="T160" s="12"/>
      <c r="U160" s="22"/>
      <c r="V160" s="15">
        <v>252500</v>
      </c>
      <c r="W160" s="15">
        <v>282800</v>
      </c>
      <c r="X160" s="12"/>
      <c r="Y160" s="22"/>
      <c r="Z160" s="15">
        <v>318000</v>
      </c>
      <c r="AA160" s="15">
        <v>356160.00000000006</v>
      </c>
      <c r="AB160" s="12"/>
      <c r="AC160" s="22"/>
      <c r="AD160" s="15">
        <v>318000</v>
      </c>
      <c r="AE160" s="15">
        <v>356160.00000000006</v>
      </c>
      <c r="AF160" s="15"/>
      <c r="AG160" s="15"/>
      <c r="AH160" s="15"/>
      <c r="AI160" s="15"/>
      <c r="AJ160" s="12"/>
      <c r="AK160" s="22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>
        <f t="shared" si="13"/>
        <v>888500</v>
      </c>
      <c r="BY160" s="15">
        <f t="shared" si="13"/>
        <v>995120</v>
      </c>
      <c r="BZ160" s="12"/>
      <c r="CA160" s="12" t="s">
        <v>42</v>
      </c>
    </row>
    <row r="161" spans="1:79" ht="63.5" customHeight="1" x14ac:dyDescent="0.35">
      <c r="A161" s="10" t="s">
        <v>619</v>
      </c>
      <c r="B161" s="10" t="s">
        <v>620</v>
      </c>
      <c r="C161" s="10" t="s">
        <v>157</v>
      </c>
      <c r="D161" s="11" t="s">
        <v>158</v>
      </c>
      <c r="E161" s="11" t="s">
        <v>158</v>
      </c>
      <c r="F161" s="11" t="s">
        <v>621</v>
      </c>
      <c r="G161" s="12" t="s">
        <v>135</v>
      </c>
      <c r="H161" s="12" t="s">
        <v>48</v>
      </c>
      <c r="I161" s="12">
        <v>0</v>
      </c>
      <c r="J161" s="33">
        <v>45047</v>
      </c>
      <c r="K161" s="13" t="s">
        <v>622</v>
      </c>
      <c r="L161" s="12"/>
      <c r="M161" s="33">
        <v>45992</v>
      </c>
      <c r="N161" s="33"/>
      <c r="O161" s="33"/>
      <c r="P161" s="12">
        <v>0</v>
      </c>
      <c r="Q161" s="12">
        <v>100</v>
      </c>
      <c r="R161" s="12">
        <v>0</v>
      </c>
      <c r="S161" s="12" t="s">
        <v>41</v>
      </c>
      <c r="T161" s="12"/>
      <c r="U161" s="22"/>
      <c r="V161" s="15">
        <v>2132327490</v>
      </c>
      <c r="W161" s="15">
        <v>2132327490</v>
      </c>
      <c r="X161" s="12"/>
      <c r="Y161" s="22"/>
      <c r="Z161" s="15">
        <v>2467538540</v>
      </c>
      <c r="AA161" s="15">
        <v>2467538540</v>
      </c>
      <c r="AB161" s="12"/>
      <c r="AC161" s="22"/>
      <c r="AD161" s="15">
        <v>2789486660</v>
      </c>
      <c r="AE161" s="15">
        <v>2789486660</v>
      </c>
      <c r="AF161" s="15"/>
      <c r="AG161" s="15"/>
      <c r="AH161" s="15"/>
      <c r="AI161" s="15"/>
      <c r="AJ161" s="12"/>
      <c r="AK161" s="22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>
        <f t="shared" si="13"/>
        <v>7389352690</v>
      </c>
      <c r="BY161" s="15">
        <f t="shared" si="13"/>
        <v>7389352690</v>
      </c>
      <c r="BZ161" s="12"/>
      <c r="CA161" s="12" t="s">
        <v>42</v>
      </c>
    </row>
    <row r="162" spans="1:79" ht="31.5" x14ac:dyDescent="0.35">
      <c r="A162" s="10" t="s">
        <v>625</v>
      </c>
      <c r="B162" s="10" t="s">
        <v>626</v>
      </c>
      <c r="C162" s="10" t="s">
        <v>239</v>
      </c>
      <c r="D162" s="11" t="s">
        <v>240</v>
      </c>
      <c r="E162" s="11" t="s">
        <v>241</v>
      </c>
      <c r="F162" s="11" t="s">
        <v>627</v>
      </c>
      <c r="G162" s="12" t="s">
        <v>135</v>
      </c>
      <c r="H162" s="12" t="s">
        <v>39</v>
      </c>
      <c r="I162" s="12">
        <v>100</v>
      </c>
      <c r="J162" s="33">
        <v>45047</v>
      </c>
      <c r="K162" s="13" t="s">
        <v>628</v>
      </c>
      <c r="L162" s="12"/>
      <c r="M162" s="33">
        <v>45992</v>
      </c>
      <c r="N162" s="33"/>
      <c r="O162" s="33"/>
      <c r="P162" s="12">
        <v>0</v>
      </c>
      <c r="Q162" s="12">
        <v>100</v>
      </c>
      <c r="R162" s="12">
        <v>0</v>
      </c>
      <c r="S162" s="12" t="s">
        <v>41</v>
      </c>
      <c r="T162" s="12"/>
      <c r="U162" s="22"/>
      <c r="V162" s="15">
        <v>1238965.7999999998</v>
      </c>
      <c r="W162" s="15">
        <v>1387641.696</v>
      </c>
      <c r="X162" s="12"/>
      <c r="Y162" s="22"/>
      <c r="Z162" s="15">
        <v>1852977.72</v>
      </c>
      <c r="AA162" s="15">
        <v>2075335.0464000001</v>
      </c>
      <c r="AB162" s="12"/>
      <c r="AC162" s="22"/>
      <c r="AD162" s="15">
        <v>1852977.72</v>
      </c>
      <c r="AE162" s="15">
        <v>2075335.0464000001</v>
      </c>
      <c r="AF162" s="15"/>
      <c r="AG162" s="15"/>
      <c r="AH162" s="15"/>
      <c r="AI162" s="15"/>
      <c r="AJ162" s="12"/>
      <c r="AK162" s="22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>
        <f t="shared" si="13"/>
        <v>4944921.2399999993</v>
      </c>
      <c r="BY162" s="15">
        <f>W162+AA162+AE162+AI162+AM162+AQ162+AU162+AY162+BC162+BG162+BK162+BO162+BS162+BW162</f>
        <v>5538311.7888000002</v>
      </c>
      <c r="BZ162" s="12"/>
      <c r="CA162" s="12" t="s">
        <v>42</v>
      </c>
    </row>
    <row r="163" spans="1:79" ht="42" x14ac:dyDescent="0.35">
      <c r="A163" s="10" t="s">
        <v>629</v>
      </c>
      <c r="B163" s="10" t="s">
        <v>1036</v>
      </c>
      <c r="C163" s="10" t="s">
        <v>115</v>
      </c>
      <c r="D163" s="11" t="s">
        <v>116</v>
      </c>
      <c r="E163" s="11" t="s">
        <v>116</v>
      </c>
      <c r="F163" s="11" t="s">
        <v>630</v>
      </c>
      <c r="G163" s="12" t="s">
        <v>135</v>
      </c>
      <c r="H163" s="12" t="s">
        <v>48</v>
      </c>
      <c r="I163" s="12">
        <v>0</v>
      </c>
      <c r="J163" s="33">
        <v>45047</v>
      </c>
      <c r="K163" s="13" t="s">
        <v>631</v>
      </c>
      <c r="L163" s="12"/>
      <c r="M163" s="33"/>
      <c r="N163" s="33">
        <v>45078</v>
      </c>
      <c r="O163" s="33">
        <v>45566</v>
      </c>
      <c r="P163" s="12">
        <v>0</v>
      </c>
      <c r="Q163" s="12">
        <v>100</v>
      </c>
      <c r="R163" s="12">
        <v>0</v>
      </c>
      <c r="S163" s="12" t="s">
        <v>41</v>
      </c>
      <c r="T163" s="12"/>
      <c r="U163" s="22"/>
      <c r="V163" s="15">
        <v>15820200</v>
      </c>
      <c r="W163" s="15">
        <v>15820200</v>
      </c>
      <c r="X163" s="12"/>
      <c r="Y163" s="22"/>
      <c r="Z163" s="15">
        <v>10526120</v>
      </c>
      <c r="AA163" s="15">
        <v>10526120</v>
      </c>
      <c r="AB163" s="12"/>
      <c r="AC163" s="22"/>
      <c r="AD163" s="15"/>
      <c r="AE163" s="15"/>
      <c r="AF163" s="15"/>
      <c r="AG163" s="15"/>
      <c r="AH163" s="15"/>
      <c r="AI163" s="15"/>
      <c r="AJ163" s="12"/>
      <c r="AK163" s="22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>
        <f t="shared" si="13"/>
        <v>26346320</v>
      </c>
      <c r="BY163" s="15">
        <f>W163+AA163+AE163+AI163+AM163+AQ163+AU163+AY163+BC163+BG163+BK163+BO163+BS163+BW163</f>
        <v>26346320</v>
      </c>
      <c r="BZ163" s="12"/>
      <c r="CA163" s="12" t="s">
        <v>42</v>
      </c>
    </row>
    <row r="164" spans="1:79" ht="31.5" x14ac:dyDescent="0.35">
      <c r="A164" s="10" t="s">
        <v>632</v>
      </c>
      <c r="B164" s="10" t="s">
        <v>643</v>
      </c>
      <c r="C164" s="10" t="s">
        <v>208</v>
      </c>
      <c r="D164" s="11" t="s">
        <v>209</v>
      </c>
      <c r="E164" s="11" t="s">
        <v>209</v>
      </c>
      <c r="F164" s="11" t="s">
        <v>651</v>
      </c>
      <c r="G164" s="12" t="s">
        <v>135</v>
      </c>
      <c r="H164" s="12" t="s">
        <v>39</v>
      </c>
      <c r="I164" s="12">
        <v>0</v>
      </c>
      <c r="J164" s="33">
        <v>45047</v>
      </c>
      <c r="K164" s="13" t="s">
        <v>636</v>
      </c>
      <c r="L164" s="12"/>
      <c r="M164" s="33"/>
      <c r="N164" s="33" t="s">
        <v>79</v>
      </c>
      <c r="O164" s="33" t="s">
        <v>637</v>
      </c>
      <c r="P164" s="12">
        <v>0</v>
      </c>
      <c r="Q164" s="12">
        <v>100</v>
      </c>
      <c r="R164" s="12">
        <v>0</v>
      </c>
      <c r="S164" s="12" t="s">
        <v>41</v>
      </c>
      <c r="T164" s="12"/>
      <c r="U164" s="22"/>
      <c r="V164" s="15">
        <v>0</v>
      </c>
      <c r="W164" s="15">
        <v>0</v>
      </c>
      <c r="X164" s="12"/>
      <c r="Y164" s="22"/>
      <c r="Z164" s="15">
        <v>195820680</v>
      </c>
      <c r="AA164" s="15">
        <v>195820680</v>
      </c>
      <c r="AB164" s="12"/>
      <c r="AC164" s="22"/>
      <c r="AD164" s="15">
        <v>2349848160</v>
      </c>
      <c r="AE164" s="15">
        <f t="shared" ref="AE164:AE170" si="14">IF(S164="С НДС",AD164*1.12,(IF(S164="НДС 8",AD164*1.08,AD164)))</f>
        <v>2349848160</v>
      </c>
      <c r="AF164" s="15"/>
      <c r="AG164" s="15"/>
      <c r="AH164" s="15">
        <v>2349848160</v>
      </c>
      <c r="AI164" s="15">
        <v>2349848160</v>
      </c>
      <c r="AJ164" s="12"/>
      <c r="AK164" s="22"/>
      <c r="AL164" s="15">
        <v>2349848160</v>
      </c>
      <c r="AM164" s="15">
        <v>2349848160</v>
      </c>
      <c r="AN164" s="15"/>
      <c r="AO164" s="15"/>
      <c r="AP164" s="15">
        <v>2349848160</v>
      </c>
      <c r="AQ164" s="15">
        <v>2349848160</v>
      </c>
      <c r="AR164" s="15"/>
      <c r="AS164" s="15"/>
      <c r="AT164" s="15">
        <v>2349848160</v>
      </c>
      <c r="AU164" s="15">
        <v>2349848160</v>
      </c>
      <c r="AV164" s="15"/>
      <c r="AW164" s="15"/>
      <c r="AX164" s="15">
        <v>2349848160</v>
      </c>
      <c r="AY164" s="15">
        <v>2349848160</v>
      </c>
      <c r="AZ164" s="15"/>
      <c r="BA164" s="15"/>
      <c r="BB164" s="15">
        <v>2349848160</v>
      </c>
      <c r="BC164" s="15">
        <v>2349848160</v>
      </c>
      <c r="BD164" s="15"/>
      <c r="BE164" s="15"/>
      <c r="BF164" s="15">
        <v>8326245011.04</v>
      </c>
      <c r="BG164" s="15">
        <v>8326245011.04</v>
      </c>
      <c r="BH164" s="15"/>
      <c r="BI164" s="15"/>
      <c r="BJ164" s="15"/>
      <c r="BK164" s="15">
        <v>0</v>
      </c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>
        <f t="shared" si="13"/>
        <v>24971002811.040001</v>
      </c>
      <c r="BY164" s="15">
        <f t="shared" ref="BY164:BY182" si="15">W164+AA164+AE164+AI164+AM164+AQ164+AU164+AY164+BC164+BG164+BK164+BO164+BS164+BW164</f>
        <v>24971002811.040001</v>
      </c>
      <c r="BZ164" s="12"/>
      <c r="CA164" s="12" t="s">
        <v>42</v>
      </c>
    </row>
    <row r="165" spans="1:79" ht="31.5" x14ac:dyDescent="0.35">
      <c r="A165" s="10" t="s">
        <v>633</v>
      </c>
      <c r="B165" s="10" t="s">
        <v>644</v>
      </c>
      <c r="C165" s="10" t="s">
        <v>208</v>
      </c>
      <c r="D165" s="11" t="s">
        <v>209</v>
      </c>
      <c r="E165" s="11" t="s">
        <v>209</v>
      </c>
      <c r="F165" s="11" t="s">
        <v>651</v>
      </c>
      <c r="G165" s="12" t="s">
        <v>135</v>
      </c>
      <c r="H165" s="12" t="s">
        <v>39</v>
      </c>
      <c r="I165" s="12">
        <v>0</v>
      </c>
      <c r="J165" s="33">
        <v>45047</v>
      </c>
      <c r="K165" s="13" t="s">
        <v>636</v>
      </c>
      <c r="L165" s="12"/>
      <c r="M165" s="33"/>
      <c r="N165" s="33" t="s">
        <v>79</v>
      </c>
      <c r="O165" s="33" t="s">
        <v>637</v>
      </c>
      <c r="P165" s="12">
        <v>0</v>
      </c>
      <c r="Q165" s="12">
        <v>100</v>
      </c>
      <c r="R165" s="12">
        <v>0</v>
      </c>
      <c r="S165" s="12" t="s">
        <v>41</v>
      </c>
      <c r="T165" s="12"/>
      <c r="U165" s="22"/>
      <c r="V165" s="15">
        <v>0</v>
      </c>
      <c r="W165" s="15">
        <v>0</v>
      </c>
      <c r="X165" s="12"/>
      <c r="Y165" s="22"/>
      <c r="Z165" s="15">
        <v>195820680</v>
      </c>
      <c r="AA165" s="15">
        <v>195820680</v>
      </c>
      <c r="AB165" s="12"/>
      <c r="AC165" s="22"/>
      <c r="AD165" s="15">
        <v>2349848160</v>
      </c>
      <c r="AE165" s="15">
        <f t="shared" si="14"/>
        <v>2349848160</v>
      </c>
      <c r="AF165" s="15"/>
      <c r="AG165" s="15"/>
      <c r="AH165" s="15">
        <v>2349848160</v>
      </c>
      <c r="AI165" s="15">
        <v>2349848160</v>
      </c>
      <c r="AJ165" s="12"/>
      <c r="AK165" s="22"/>
      <c r="AL165" s="15">
        <v>2349848160</v>
      </c>
      <c r="AM165" s="15">
        <v>2349848160</v>
      </c>
      <c r="AN165" s="15"/>
      <c r="AO165" s="15"/>
      <c r="AP165" s="15">
        <v>2349848160</v>
      </c>
      <c r="AQ165" s="15">
        <v>2349848160</v>
      </c>
      <c r="AR165" s="15"/>
      <c r="AS165" s="15"/>
      <c r="AT165" s="15">
        <v>2349848160</v>
      </c>
      <c r="AU165" s="15">
        <v>2349848160</v>
      </c>
      <c r="AV165" s="15"/>
      <c r="AW165" s="15"/>
      <c r="AX165" s="15">
        <v>2349848160</v>
      </c>
      <c r="AY165" s="15">
        <v>2349848160</v>
      </c>
      <c r="AZ165" s="15"/>
      <c r="BA165" s="15"/>
      <c r="BB165" s="15">
        <v>2349848160</v>
      </c>
      <c r="BC165" s="15">
        <v>2349848160</v>
      </c>
      <c r="BD165" s="15"/>
      <c r="BE165" s="15"/>
      <c r="BF165" s="15">
        <v>8326245011.04</v>
      </c>
      <c r="BG165" s="15">
        <v>8326245011.04</v>
      </c>
      <c r="BH165" s="15"/>
      <c r="BI165" s="15"/>
      <c r="BJ165" s="15"/>
      <c r="BK165" s="15">
        <v>0</v>
      </c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>
        <f t="shared" ref="BX165:BX233" si="16">V165+Z165+AD165+AH165+AL165+AP165+AT165+AX165+BB165+BF165+BJ165+BN165+BR165+BV165</f>
        <v>24971002811.040001</v>
      </c>
      <c r="BY165" s="15">
        <f t="shared" si="15"/>
        <v>24971002811.040001</v>
      </c>
      <c r="BZ165" s="12"/>
      <c r="CA165" s="12" t="s">
        <v>42</v>
      </c>
    </row>
    <row r="166" spans="1:79" ht="31.5" x14ac:dyDescent="0.35">
      <c r="A166" s="10" t="s">
        <v>634</v>
      </c>
      <c r="B166" s="10" t="s">
        <v>645</v>
      </c>
      <c r="C166" s="10" t="s">
        <v>208</v>
      </c>
      <c r="D166" s="11" t="s">
        <v>209</v>
      </c>
      <c r="E166" s="11" t="s">
        <v>209</v>
      </c>
      <c r="F166" s="11" t="s">
        <v>652</v>
      </c>
      <c r="G166" s="12" t="s">
        <v>135</v>
      </c>
      <c r="H166" s="12" t="s">
        <v>39</v>
      </c>
      <c r="I166" s="12">
        <v>0</v>
      </c>
      <c r="J166" s="33">
        <v>45047</v>
      </c>
      <c r="K166" s="13" t="s">
        <v>636</v>
      </c>
      <c r="L166" s="12"/>
      <c r="M166" s="33"/>
      <c r="N166" s="33" t="s">
        <v>638</v>
      </c>
      <c r="O166" s="33" t="s">
        <v>639</v>
      </c>
      <c r="P166" s="12">
        <v>0</v>
      </c>
      <c r="Q166" s="12">
        <v>100</v>
      </c>
      <c r="R166" s="12">
        <v>0</v>
      </c>
      <c r="S166" s="12" t="s">
        <v>41</v>
      </c>
      <c r="T166" s="12"/>
      <c r="U166" s="22"/>
      <c r="V166" s="15">
        <v>0</v>
      </c>
      <c r="W166" s="15">
        <v>0</v>
      </c>
      <c r="X166" s="12"/>
      <c r="Y166" s="22"/>
      <c r="Z166" s="15">
        <v>0</v>
      </c>
      <c r="AA166" s="15">
        <v>0</v>
      </c>
      <c r="AB166" s="12"/>
      <c r="AC166" s="22"/>
      <c r="AD166" s="15">
        <v>1703999220</v>
      </c>
      <c r="AE166" s="15">
        <f t="shared" si="14"/>
        <v>1703999220</v>
      </c>
      <c r="AF166" s="15"/>
      <c r="AG166" s="15"/>
      <c r="AH166" s="15">
        <v>2921141520</v>
      </c>
      <c r="AI166" s="15">
        <v>2921141520</v>
      </c>
      <c r="AJ166" s="12"/>
      <c r="AK166" s="22"/>
      <c r="AL166" s="15">
        <v>2921141520</v>
      </c>
      <c r="AM166" s="15">
        <v>2921141520</v>
      </c>
      <c r="AN166" s="15"/>
      <c r="AO166" s="15"/>
      <c r="AP166" s="15">
        <v>2921141520</v>
      </c>
      <c r="AQ166" s="15">
        <v>2921141520</v>
      </c>
      <c r="AR166" s="15"/>
      <c r="AS166" s="15"/>
      <c r="AT166" s="15">
        <v>2921141520</v>
      </c>
      <c r="AU166" s="15">
        <v>2921141520</v>
      </c>
      <c r="AV166" s="15"/>
      <c r="AW166" s="15"/>
      <c r="AX166" s="15">
        <v>2921141520</v>
      </c>
      <c r="AY166" s="15">
        <v>2921141520</v>
      </c>
      <c r="AZ166" s="15"/>
      <c r="BA166" s="15"/>
      <c r="BB166" s="15">
        <v>2921141520</v>
      </c>
      <c r="BC166" s="15">
        <v>2921141520</v>
      </c>
      <c r="BD166" s="15"/>
      <c r="BE166" s="15"/>
      <c r="BF166" s="15">
        <v>2921141520</v>
      </c>
      <c r="BG166" s="15">
        <v>2921141520</v>
      </c>
      <c r="BH166" s="15"/>
      <c r="BI166" s="15"/>
      <c r="BJ166" s="15">
        <v>7266501666.9300003</v>
      </c>
      <c r="BK166" s="15">
        <v>7266501666.9300003</v>
      </c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>
        <f t="shared" si="16"/>
        <v>29418491526.93</v>
      </c>
      <c r="BY166" s="15">
        <f t="shared" si="15"/>
        <v>29418491526.93</v>
      </c>
      <c r="BZ166" s="12"/>
      <c r="CA166" s="12" t="s">
        <v>42</v>
      </c>
    </row>
    <row r="167" spans="1:79" ht="31.5" x14ac:dyDescent="0.35">
      <c r="A167" s="10" t="s">
        <v>635</v>
      </c>
      <c r="B167" s="10" t="s">
        <v>646</v>
      </c>
      <c r="C167" s="10" t="s">
        <v>208</v>
      </c>
      <c r="D167" s="11" t="s">
        <v>209</v>
      </c>
      <c r="E167" s="11" t="s">
        <v>209</v>
      </c>
      <c r="F167" s="11" t="s">
        <v>653</v>
      </c>
      <c r="G167" s="12" t="s">
        <v>135</v>
      </c>
      <c r="H167" s="12" t="s">
        <v>39</v>
      </c>
      <c r="I167" s="12">
        <v>0</v>
      </c>
      <c r="J167" s="33">
        <v>45047</v>
      </c>
      <c r="K167" s="13" t="s">
        <v>636</v>
      </c>
      <c r="L167" s="12"/>
      <c r="M167" s="33"/>
      <c r="N167" s="33" t="s">
        <v>640</v>
      </c>
      <c r="O167" s="33" t="s">
        <v>641</v>
      </c>
      <c r="P167" s="12">
        <v>0</v>
      </c>
      <c r="Q167" s="12">
        <v>100</v>
      </c>
      <c r="R167" s="12">
        <v>0</v>
      </c>
      <c r="S167" s="12" t="s">
        <v>41</v>
      </c>
      <c r="T167" s="12"/>
      <c r="U167" s="22"/>
      <c r="V167" s="15">
        <v>0</v>
      </c>
      <c r="W167" s="15">
        <v>0</v>
      </c>
      <c r="X167" s="12"/>
      <c r="Y167" s="22"/>
      <c r="Z167" s="15">
        <v>0</v>
      </c>
      <c r="AA167" s="15">
        <v>0</v>
      </c>
      <c r="AB167" s="12"/>
      <c r="AC167" s="22"/>
      <c r="AD167" s="15">
        <v>737022330</v>
      </c>
      <c r="AE167" s="15">
        <f t="shared" si="14"/>
        <v>737022330</v>
      </c>
      <c r="AF167" s="15"/>
      <c r="AG167" s="15"/>
      <c r="AH167" s="15">
        <v>2948089320</v>
      </c>
      <c r="AI167" s="15">
        <v>2948089320</v>
      </c>
      <c r="AJ167" s="12"/>
      <c r="AK167" s="22"/>
      <c r="AL167" s="15">
        <v>2948089320</v>
      </c>
      <c r="AM167" s="15">
        <v>2948089320</v>
      </c>
      <c r="AN167" s="15"/>
      <c r="AO167" s="15"/>
      <c r="AP167" s="15">
        <v>2948089320</v>
      </c>
      <c r="AQ167" s="15">
        <v>2948089320</v>
      </c>
      <c r="AR167" s="15"/>
      <c r="AS167" s="15"/>
      <c r="AT167" s="15">
        <v>2948089320</v>
      </c>
      <c r="AU167" s="15">
        <v>2948089320</v>
      </c>
      <c r="AV167" s="15"/>
      <c r="AW167" s="15"/>
      <c r="AX167" s="15">
        <v>2948089320</v>
      </c>
      <c r="AY167" s="15">
        <v>2948089320</v>
      </c>
      <c r="AZ167" s="15"/>
      <c r="BA167" s="15"/>
      <c r="BB167" s="15">
        <v>2948089320</v>
      </c>
      <c r="BC167" s="15">
        <v>2948089320</v>
      </c>
      <c r="BD167" s="15"/>
      <c r="BE167" s="15"/>
      <c r="BF167" s="15">
        <v>2948089320</v>
      </c>
      <c r="BG167" s="15">
        <v>2948089320</v>
      </c>
      <c r="BH167" s="15"/>
      <c r="BI167" s="15"/>
      <c r="BJ167" s="15">
        <v>8673923280.9899998</v>
      </c>
      <c r="BK167" s="15">
        <v>8673923280.9899998</v>
      </c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>
        <f t="shared" si="16"/>
        <v>30047570850.989998</v>
      </c>
      <c r="BY167" s="15">
        <f t="shared" si="15"/>
        <v>30047570850.989998</v>
      </c>
      <c r="BZ167" s="12"/>
      <c r="CA167" s="12" t="s">
        <v>42</v>
      </c>
    </row>
    <row r="168" spans="1:79" ht="31.5" x14ac:dyDescent="0.35">
      <c r="A168" s="10" t="s">
        <v>642</v>
      </c>
      <c r="B168" s="10" t="s">
        <v>692</v>
      </c>
      <c r="C168" s="10" t="s">
        <v>208</v>
      </c>
      <c r="D168" s="11" t="s">
        <v>209</v>
      </c>
      <c r="E168" s="11" t="s">
        <v>209</v>
      </c>
      <c r="F168" s="11" t="s">
        <v>654</v>
      </c>
      <c r="G168" s="12" t="s">
        <v>135</v>
      </c>
      <c r="H168" s="12" t="s">
        <v>39</v>
      </c>
      <c r="I168" s="12">
        <v>0</v>
      </c>
      <c r="J168" s="33">
        <v>45047</v>
      </c>
      <c r="K168" s="13" t="s">
        <v>636</v>
      </c>
      <c r="L168" s="12"/>
      <c r="M168" s="33">
        <v>48639</v>
      </c>
      <c r="N168" s="33"/>
      <c r="O168" s="33"/>
      <c r="P168" s="12">
        <v>0</v>
      </c>
      <c r="Q168" s="12">
        <v>100</v>
      </c>
      <c r="R168" s="12">
        <v>0</v>
      </c>
      <c r="S168" s="12" t="s">
        <v>41</v>
      </c>
      <c r="T168" s="12"/>
      <c r="U168" s="22"/>
      <c r="V168" s="15">
        <v>4451200</v>
      </c>
      <c r="W168" s="15">
        <v>4451200</v>
      </c>
      <c r="X168" s="12"/>
      <c r="Y168" s="22"/>
      <c r="Z168" s="15">
        <v>0</v>
      </c>
      <c r="AA168" s="15">
        <v>0</v>
      </c>
      <c r="AB168" s="12"/>
      <c r="AC168" s="22"/>
      <c r="AD168" s="15">
        <v>1957931539.2</v>
      </c>
      <c r="AE168" s="15">
        <v>1957931539.2</v>
      </c>
      <c r="AF168" s="15"/>
      <c r="AG168" s="15"/>
      <c r="AH168" s="15">
        <v>2610575385.5999999</v>
      </c>
      <c r="AI168" s="15">
        <v>2610575385.5999999</v>
      </c>
      <c r="AJ168" s="12"/>
      <c r="AK168" s="22"/>
      <c r="AL168" s="15">
        <v>2610575385.5999999</v>
      </c>
      <c r="AM168" s="15">
        <v>2610575385.5999999</v>
      </c>
      <c r="AN168" s="15"/>
      <c r="AO168" s="15"/>
      <c r="AP168" s="15">
        <v>2610575385.5999999</v>
      </c>
      <c r="AQ168" s="15">
        <v>2610575385.5999999</v>
      </c>
      <c r="AR168" s="15"/>
      <c r="AS168" s="15"/>
      <c r="AT168" s="15">
        <v>2610575385.5999999</v>
      </c>
      <c r="AU168" s="15">
        <v>2610575385.5999999</v>
      </c>
      <c r="AV168" s="15"/>
      <c r="AW168" s="15"/>
      <c r="AX168" s="15">
        <v>2610575385.5999999</v>
      </c>
      <c r="AY168" s="15">
        <v>2610575385.5999999</v>
      </c>
      <c r="AZ168" s="15"/>
      <c r="BA168" s="15"/>
      <c r="BB168" s="15">
        <v>2610575385.5999999</v>
      </c>
      <c r="BC168" s="15">
        <v>2610575385.5999999</v>
      </c>
      <c r="BD168" s="15"/>
      <c r="BE168" s="15"/>
      <c r="BF168" s="15">
        <v>2610575385.5999999</v>
      </c>
      <c r="BG168" s="15">
        <v>2610575385.5999999</v>
      </c>
      <c r="BH168" s="15"/>
      <c r="BI168" s="15"/>
      <c r="BJ168" s="15">
        <v>5447013561.6000004</v>
      </c>
      <c r="BK168" s="15">
        <v>5447013561.6000004</v>
      </c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>
        <f t="shared" si="16"/>
        <v>25683424000</v>
      </c>
      <c r="BY168" s="15">
        <f t="shared" si="15"/>
        <v>25683424000</v>
      </c>
      <c r="BZ168" s="12"/>
      <c r="CA168" s="12" t="s">
        <v>42</v>
      </c>
    </row>
    <row r="169" spans="1:79" ht="31.5" x14ac:dyDescent="0.35">
      <c r="A169" s="10" t="s">
        <v>647</v>
      </c>
      <c r="B169" s="10" t="s">
        <v>648</v>
      </c>
      <c r="C169" s="10" t="s">
        <v>208</v>
      </c>
      <c r="D169" s="11" t="s">
        <v>209</v>
      </c>
      <c r="E169" s="11" t="s">
        <v>209</v>
      </c>
      <c r="F169" s="11" t="s">
        <v>655</v>
      </c>
      <c r="G169" s="12" t="s">
        <v>135</v>
      </c>
      <c r="H169" s="12" t="s">
        <v>39</v>
      </c>
      <c r="I169" s="12">
        <v>0</v>
      </c>
      <c r="J169" s="33">
        <v>45047</v>
      </c>
      <c r="K169" s="13" t="s">
        <v>636</v>
      </c>
      <c r="L169" s="12"/>
      <c r="M169" s="33"/>
      <c r="N169" s="33">
        <v>45962</v>
      </c>
      <c r="O169" s="33">
        <v>48853</v>
      </c>
      <c r="P169" s="12">
        <v>0</v>
      </c>
      <c r="Q169" s="12">
        <v>100</v>
      </c>
      <c r="R169" s="12">
        <v>0</v>
      </c>
      <c r="S169" s="12" t="s">
        <v>41</v>
      </c>
      <c r="T169" s="12"/>
      <c r="U169" s="22"/>
      <c r="V169" s="15"/>
      <c r="W169" s="15"/>
      <c r="X169" s="12"/>
      <c r="Y169" s="22"/>
      <c r="Z169" s="15">
        <v>0</v>
      </c>
      <c r="AA169" s="15">
        <v>0</v>
      </c>
      <c r="AB169" s="12"/>
      <c r="AC169" s="22"/>
      <c r="AD169" s="15">
        <v>383557020</v>
      </c>
      <c r="AE169" s="15">
        <f t="shared" si="14"/>
        <v>383557020</v>
      </c>
      <c r="AF169" s="15"/>
      <c r="AG169" s="15"/>
      <c r="AH169" s="15">
        <v>2301342120</v>
      </c>
      <c r="AI169" s="15">
        <v>2301342120</v>
      </c>
      <c r="AJ169" s="12"/>
      <c r="AK169" s="22"/>
      <c r="AL169" s="15">
        <v>2301342120</v>
      </c>
      <c r="AM169" s="15">
        <v>2301342120</v>
      </c>
      <c r="AN169" s="15"/>
      <c r="AO169" s="15"/>
      <c r="AP169" s="15">
        <v>2301342120</v>
      </c>
      <c r="AQ169" s="15">
        <v>2301342120</v>
      </c>
      <c r="AR169" s="15"/>
      <c r="AS169" s="15"/>
      <c r="AT169" s="15">
        <v>2301342120</v>
      </c>
      <c r="AU169" s="15">
        <v>2301342120</v>
      </c>
      <c r="AV169" s="15"/>
      <c r="AW169" s="15"/>
      <c r="AX169" s="15">
        <v>2301342120</v>
      </c>
      <c r="AY169" s="15">
        <v>2301342120</v>
      </c>
      <c r="AZ169" s="15"/>
      <c r="BA169" s="15"/>
      <c r="BB169" s="15">
        <v>2301342120</v>
      </c>
      <c r="BC169" s="15">
        <v>2301342120</v>
      </c>
      <c r="BD169" s="15"/>
      <c r="BE169" s="15"/>
      <c r="BF169" s="15">
        <v>2301342120</v>
      </c>
      <c r="BG169" s="15">
        <v>2301342120</v>
      </c>
      <c r="BH169" s="15"/>
      <c r="BI169" s="15"/>
      <c r="BJ169" s="15">
        <v>8313175328.04</v>
      </c>
      <c r="BK169" s="15">
        <v>8313175328.04</v>
      </c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>
        <f t="shared" si="16"/>
        <v>24806127188.040001</v>
      </c>
      <c r="BY169" s="15">
        <f t="shared" si="15"/>
        <v>24806127188.040001</v>
      </c>
      <c r="BZ169" s="12"/>
      <c r="CA169" s="12" t="s">
        <v>42</v>
      </c>
    </row>
    <row r="170" spans="1:79" ht="31.5" x14ac:dyDescent="0.35">
      <c r="A170" s="10" t="s">
        <v>649</v>
      </c>
      <c r="B170" s="10" t="s">
        <v>650</v>
      </c>
      <c r="C170" s="10" t="s">
        <v>208</v>
      </c>
      <c r="D170" s="11" t="s">
        <v>209</v>
      </c>
      <c r="E170" s="11" t="s">
        <v>209</v>
      </c>
      <c r="F170" s="11" t="s">
        <v>656</v>
      </c>
      <c r="G170" s="12" t="s">
        <v>135</v>
      </c>
      <c r="H170" s="12" t="s">
        <v>39</v>
      </c>
      <c r="I170" s="12">
        <v>0</v>
      </c>
      <c r="J170" s="33">
        <v>45047</v>
      </c>
      <c r="K170" s="13" t="s">
        <v>636</v>
      </c>
      <c r="L170" s="12"/>
      <c r="M170" s="33"/>
      <c r="N170" s="33">
        <v>45627</v>
      </c>
      <c r="O170" s="33">
        <v>48519</v>
      </c>
      <c r="P170" s="12">
        <v>0</v>
      </c>
      <c r="Q170" s="12">
        <v>100</v>
      </c>
      <c r="R170" s="12">
        <v>0</v>
      </c>
      <c r="S170" s="12" t="s">
        <v>41</v>
      </c>
      <c r="T170" s="12"/>
      <c r="U170" s="22"/>
      <c r="V170" s="15"/>
      <c r="W170" s="15"/>
      <c r="X170" s="12"/>
      <c r="Y170" s="22"/>
      <c r="Z170" s="15">
        <v>233098470</v>
      </c>
      <c r="AA170" s="15">
        <v>233098470</v>
      </c>
      <c r="AB170" s="12"/>
      <c r="AC170" s="22"/>
      <c r="AD170" s="15">
        <v>2797181640</v>
      </c>
      <c r="AE170" s="15">
        <f t="shared" si="14"/>
        <v>2797181640</v>
      </c>
      <c r="AF170" s="15"/>
      <c r="AG170" s="15"/>
      <c r="AH170" s="15">
        <v>2797181640</v>
      </c>
      <c r="AI170" s="15">
        <v>2797181640</v>
      </c>
      <c r="AJ170" s="12"/>
      <c r="AK170" s="22"/>
      <c r="AL170" s="15">
        <v>2797181640</v>
      </c>
      <c r="AM170" s="15">
        <v>2797181640</v>
      </c>
      <c r="AN170" s="15"/>
      <c r="AO170" s="15"/>
      <c r="AP170" s="15">
        <v>2797181640</v>
      </c>
      <c r="AQ170" s="15">
        <v>2797181640</v>
      </c>
      <c r="AR170" s="15"/>
      <c r="AS170" s="15"/>
      <c r="AT170" s="15">
        <v>2797181640</v>
      </c>
      <c r="AU170" s="15">
        <v>2797181640</v>
      </c>
      <c r="AV170" s="15"/>
      <c r="AW170" s="15"/>
      <c r="AX170" s="15">
        <v>2797181640</v>
      </c>
      <c r="AY170" s="15">
        <v>2797181640</v>
      </c>
      <c r="AZ170" s="15"/>
      <c r="BA170" s="15"/>
      <c r="BB170" s="15">
        <v>2797181640</v>
      </c>
      <c r="BC170" s="15">
        <v>2797181640</v>
      </c>
      <c r="BD170" s="15"/>
      <c r="BE170" s="15"/>
      <c r="BF170" s="15">
        <v>8377842861.96</v>
      </c>
      <c r="BG170" s="15">
        <v>8377842861.96</v>
      </c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>
        <f t="shared" si="16"/>
        <v>28191212811.959999</v>
      </c>
      <c r="BY170" s="15">
        <f t="shared" si="15"/>
        <v>28191212811.959999</v>
      </c>
      <c r="BZ170" s="12"/>
      <c r="CA170" s="12" t="s">
        <v>42</v>
      </c>
    </row>
    <row r="171" spans="1:79" ht="31.5" x14ac:dyDescent="0.35">
      <c r="A171" s="10" t="s">
        <v>657</v>
      </c>
      <c r="B171" s="10" t="s">
        <v>1212</v>
      </c>
      <c r="C171" s="10" t="s">
        <v>338</v>
      </c>
      <c r="D171" s="11" t="s">
        <v>339</v>
      </c>
      <c r="E171" s="11" t="s">
        <v>339</v>
      </c>
      <c r="F171" s="11" t="s">
        <v>658</v>
      </c>
      <c r="G171" s="12" t="s">
        <v>135</v>
      </c>
      <c r="H171" s="12" t="s">
        <v>39</v>
      </c>
      <c r="I171" s="12">
        <v>100</v>
      </c>
      <c r="J171" s="33">
        <v>45047</v>
      </c>
      <c r="K171" s="13" t="s">
        <v>40</v>
      </c>
      <c r="L171" s="12"/>
      <c r="M171" s="33"/>
      <c r="N171" s="33">
        <v>45139</v>
      </c>
      <c r="O171" s="33">
        <v>45627</v>
      </c>
      <c r="P171" s="12">
        <v>0</v>
      </c>
      <c r="Q171" s="12">
        <v>100</v>
      </c>
      <c r="R171" s="12">
        <v>0</v>
      </c>
      <c r="S171" s="12" t="s">
        <v>41</v>
      </c>
      <c r="T171" s="12"/>
      <c r="U171" s="22"/>
      <c r="V171" s="15">
        <v>2242730</v>
      </c>
      <c r="W171" s="15">
        <v>2511857.6</v>
      </c>
      <c r="X171" s="12"/>
      <c r="Y171" s="22"/>
      <c r="Z171" s="15">
        <v>1757000</v>
      </c>
      <c r="AA171" s="15">
        <v>1967840.0000000002</v>
      </c>
      <c r="AB171" s="12"/>
      <c r="AC171" s="22"/>
      <c r="AD171" s="15"/>
      <c r="AE171" s="15"/>
      <c r="AF171" s="15"/>
      <c r="AG171" s="15"/>
      <c r="AH171" s="15"/>
      <c r="AI171" s="15"/>
      <c r="AJ171" s="12"/>
      <c r="AK171" s="22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>
        <f t="shared" si="16"/>
        <v>3999730</v>
      </c>
      <c r="BY171" s="15">
        <f t="shared" si="15"/>
        <v>4479697.6000000006</v>
      </c>
      <c r="BZ171" s="12"/>
      <c r="CA171" s="12" t="s">
        <v>42</v>
      </c>
    </row>
    <row r="172" spans="1:79" ht="31.5" x14ac:dyDescent="0.35">
      <c r="A172" s="10" t="s">
        <v>659</v>
      </c>
      <c r="B172" s="10" t="s">
        <v>660</v>
      </c>
      <c r="C172" s="10" t="s">
        <v>338</v>
      </c>
      <c r="D172" s="11" t="s">
        <v>339</v>
      </c>
      <c r="E172" s="11" t="s">
        <v>339</v>
      </c>
      <c r="F172" s="11" t="s">
        <v>671</v>
      </c>
      <c r="G172" s="12" t="s">
        <v>135</v>
      </c>
      <c r="H172" s="12" t="s">
        <v>39</v>
      </c>
      <c r="I172" s="12">
        <v>100</v>
      </c>
      <c r="J172" s="33">
        <v>45047</v>
      </c>
      <c r="K172" s="13" t="s">
        <v>152</v>
      </c>
      <c r="L172" s="12"/>
      <c r="M172" s="33"/>
      <c r="N172" s="33" t="s">
        <v>169</v>
      </c>
      <c r="O172" s="33" t="s">
        <v>79</v>
      </c>
      <c r="P172" s="12">
        <v>0</v>
      </c>
      <c r="Q172" s="12">
        <v>100</v>
      </c>
      <c r="R172" s="12">
        <v>0</v>
      </c>
      <c r="S172" s="12" t="s">
        <v>41</v>
      </c>
      <c r="T172" s="12"/>
      <c r="U172" s="22"/>
      <c r="V172" s="15">
        <v>4982142</v>
      </c>
      <c r="W172" s="15">
        <v>5579999.040000001</v>
      </c>
      <c r="X172" s="12"/>
      <c r="Y172" s="22"/>
      <c r="Z172" s="15">
        <v>1000000</v>
      </c>
      <c r="AA172" s="15">
        <v>1120000</v>
      </c>
      <c r="AB172" s="12"/>
      <c r="AC172" s="22"/>
      <c r="AD172" s="15"/>
      <c r="AE172" s="15"/>
      <c r="AF172" s="15"/>
      <c r="AG172" s="15"/>
      <c r="AH172" s="15"/>
      <c r="AI172" s="15"/>
      <c r="AJ172" s="12"/>
      <c r="AK172" s="22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>
        <f t="shared" si="16"/>
        <v>5982142</v>
      </c>
      <c r="BY172" s="15">
        <f t="shared" si="15"/>
        <v>6699999.040000001</v>
      </c>
      <c r="BZ172" s="12"/>
      <c r="CA172" s="12" t="s">
        <v>42</v>
      </c>
    </row>
    <row r="173" spans="1:79" ht="31.5" x14ac:dyDescent="0.35">
      <c r="A173" s="10" t="s">
        <v>661</v>
      </c>
      <c r="B173" s="10" t="s">
        <v>662</v>
      </c>
      <c r="C173" s="10" t="s">
        <v>338</v>
      </c>
      <c r="D173" s="11" t="s">
        <v>339</v>
      </c>
      <c r="E173" s="11" t="s">
        <v>339</v>
      </c>
      <c r="F173" s="11" t="s">
        <v>671</v>
      </c>
      <c r="G173" s="12" t="s">
        <v>135</v>
      </c>
      <c r="H173" s="12" t="s">
        <v>39</v>
      </c>
      <c r="I173" s="12">
        <v>100</v>
      </c>
      <c r="J173" s="33">
        <v>45047</v>
      </c>
      <c r="K173" s="13" t="s">
        <v>152</v>
      </c>
      <c r="L173" s="12"/>
      <c r="M173" s="33"/>
      <c r="N173" s="33" t="s">
        <v>169</v>
      </c>
      <c r="O173" s="33" t="s">
        <v>79</v>
      </c>
      <c r="P173" s="12">
        <v>0</v>
      </c>
      <c r="Q173" s="12">
        <v>100</v>
      </c>
      <c r="R173" s="12">
        <v>0</v>
      </c>
      <c r="S173" s="12" t="s">
        <v>41</v>
      </c>
      <c r="T173" s="12"/>
      <c r="U173" s="22"/>
      <c r="V173" s="15">
        <v>3940000</v>
      </c>
      <c r="W173" s="15">
        <v>4412800</v>
      </c>
      <c r="X173" s="12"/>
      <c r="Y173" s="22"/>
      <c r="Z173" s="15">
        <v>1000000</v>
      </c>
      <c r="AA173" s="15">
        <v>1120000</v>
      </c>
      <c r="AB173" s="12"/>
      <c r="AC173" s="22"/>
      <c r="AD173" s="15"/>
      <c r="AE173" s="15"/>
      <c r="AF173" s="15"/>
      <c r="AG173" s="15"/>
      <c r="AH173" s="15"/>
      <c r="AI173" s="15"/>
      <c r="AJ173" s="12"/>
      <c r="AK173" s="22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>
        <f t="shared" si="16"/>
        <v>4940000</v>
      </c>
      <c r="BY173" s="15">
        <f t="shared" si="15"/>
        <v>5532800</v>
      </c>
      <c r="BZ173" s="12"/>
      <c r="CA173" s="12" t="s">
        <v>42</v>
      </c>
    </row>
    <row r="174" spans="1:79" ht="31.5" x14ac:dyDescent="0.35">
      <c r="A174" s="10" t="s">
        <v>663</v>
      </c>
      <c r="B174" s="10" t="s">
        <v>1213</v>
      </c>
      <c r="C174" s="10" t="s">
        <v>338</v>
      </c>
      <c r="D174" s="11" t="s">
        <v>339</v>
      </c>
      <c r="E174" s="11" t="s">
        <v>339</v>
      </c>
      <c r="F174" s="11" t="s">
        <v>341</v>
      </c>
      <c r="G174" s="12" t="s">
        <v>135</v>
      </c>
      <c r="H174" s="12" t="s">
        <v>39</v>
      </c>
      <c r="I174" s="12">
        <v>0</v>
      </c>
      <c r="J174" s="33">
        <v>45047</v>
      </c>
      <c r="K174" s="13" t="s">
        <v>57</v>
      </c>
      <c r="L174" s="12"/>
      <c r="M174" s="33" t="s">
        <v>79</v>
      </c>
      <c r="N174" s="33"/>
      <c r="O174" s="33"/>
      <c r="P174" s="12">
        <v>0</v>
      </c>
      <c r="Q174" s="12">
        <v>100</v>
      </c>
      <c r="R174" s="12">
        <v>0</v>
      </c>
      <c r="S174" s="12" t="s">
        <v>41</v>
      </c>
      <c r="T174" s="12"/>
      <c r="U174" s="22"/>
      <c r="V174" s="15">
        <v>2350000</v>
      </c>
      <c r="W174" s="15">
        <v>2350000</v>
      </c>
      <c r="X174" s="12"/>
      <c r="Y174" s="22"/>
      <c r="Z174" s="15">
        <v>4700000</v>
      </c>
      <c r="AA174" s="15">
        <v>4700000</v>
      </c>
      <c r="AB174" s="12"/>
      <c r="AC174" s="22"/>
      <c r="AD174" s="15"/>
      <c r="AE174" s="15"/>
      <c r="AF174" s="15"/>
      <c r="AG174" s="15"/>
      <c r="AH174" s="15"/>
      <c r="AI174" s="15"/>
      <c r="AJ174" s="12"/>
      <c r="AK174" s="22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>
        <f t="shared" si="16"/>
        <v>7050000</v>
      </c>
      <c r="BY174" s="15">
        <f t="shared" si="15"/>
        <v>7050000</v>
      </c>
      <c r="BZ174" s="12"/>
      <c r="CA174" s="12" t="s">
        <v>42</v>
      </c>
    </row>
    <row r="175" spans="1:79" ht="42" x14ac:dyDescent="0.35">
      <c r="A175" s="10" t="s">
        <v>664</v>
      </c>
      <c r="B175" s="10" t="s">
        <v>681</v>
      </c>
      <c r="C175" s="10" t="s">
        <v>665</v>
      </c>
      <c r="D175" s="11" t="s">
        <v>666</v>
      </c>
      <c r="E175" s="11" t="s">
        <v>666</v>
      </c>
      <c r="F175" s="11" t="s">
        <v>672</v>
      </c>
      <c r="G175" s="12" t="s">
        <v>135</v>
      </c>
      <c r="H175" s="12" t="s">
        <v>39</v>
      </c>
      <c r="I175" s="12">
        <v>0</v>
      </c>
      <c r="J175" s="33">
        <v>45047</v>
      </c>
      <c r="K175" s="13" t="s">
        <v>677</v>
      </c>
      <c r="L175" s="12"/>
      <c r="M175" s="33" t="s">
        <v>79</v>
      </c>
      <c r="N175" s="33"/>
      <c r="O175" s="33"/>
      <c r="P175" s="12">
        <v>0</v>
      </c>
      <c r="Q175" s="12">
        <v>100</v>
      </c>
      <c r="R175" s="12">
        <v>0</v>
      </c>
      <c r="S175" s="12" t="s">
        <v>41</v>
      </c>
      <c r="T175" s="12"/>
      <c r="U175" s="22"/>
      <c r="V175" s="15">
        <v>242945000</v>
      </c>
      <c r="W175" s="15">
        <v>242945000</v>
      </c>
      <c r="X175" s="12"/>
      <c r="Y175" s="22"/>
      <c r="Z175" s="15">
        <v>242945000</v>
      </c>
      <c r="AA175" s="15">
        <v>242945000</v>
      </c>
      <c r="AB175" s="12"/>
      <c r="AC175" s="22"/>
      <c r="AD175" s="15"/>
      <c r="AE175" s="15"/>
      <c r="AF175" s="15"/>
      <c r="AG175" s="15"/>
      <c r="AH175" s="15"/>
      <c r="AI175" s="15"/>
      <c r="AJ175" s="12"/>
      <c r="AK175" s="22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>
        <f t="shared" si="16"/>
        <v>485890000</v>
      </c>
      <c r="BY175" s="15">
        <f t="shared" si="15"/>
        <v>485890000</v>
      </c>
      <c r="BZ175" s="12"/>
      <c r="CA175" s="12" t="s">
        <v>42</v>
      </c>
    </row>
    <row r="176" spans="1:79" ht="42" x14ac:dyDescent="0.35">
      <c r="A176" s="10" t="s">
        <v>667</v>
      </c>
      <c r="B176" s="10" t="s">
        <v>1214</v>
      </c>
      <c r="C176" s="10" t="s">
        <v>665</v>
      </c>
      <c r="D176" s="11" t="s">
        <v>666</v>
      </c>
      <c r="E176" s="11" t="s">
        <v>666</v>
      </c>
      <c r="F176" s="11" t="s">
        <v>673</v>
      </c>
      <c r="G176" s="12" t="s">
        <v>135</v>
      </c>
      <c r="H176" s="12" t="s">
        <v>39</v>
      </c>
      <c r="I176" s="12">
        <v>0</v>
      </c>
      <c r="J176" s="33">
        <v>45047</v>
      </c>
      <c r="K176" s="13" t="s">
        <v>678</v>
      </c>
      <c r="L176" s="12"/>
      <c r="M176" s="33" t="s">
        <v>79</v>
      </c>
      <c r="N176" s="33"/>
      <c r="O176" s="33"/>
      <c r="P176" s="12">
        <v>0</v>
      </c>
      <c r="Q176" s="12">
        <v>100</v>
      </c>
      <c r="R176" s="12">
        <v>0</v>
      </c>
      <c r="S176" s="12" t="s">
        <v>41</v>
      </c>
      <c r="T176" s="12"/>
      <c r="U176" s="22"/>
      <c r="V176" s="15">
        <v>291534000</v>
      </c>
      <c r="W176" s="15">
        <v>291534000</v>
      </c>
      <c r="X176" s="12"/>
      <c r="Y176" s="22"/>
      <c r="Z176" s="15">
        <v>194356000</v>
      </c>
      <c r="AA176" s="15">
        <v>194356000</v>
      </c>
      <c r="AB176" s="12"/>
      <c r="AC176" s="22"/>
      <c r="AD176" s="15"/>
      <c r="AE176" s="15"/>
      <c r="AF176" s="15"/>
      <c r="AG176" s="15"/>
      <c r="AH176" s="15"/>
      <c r="AI176" s="15"/>
      <c r="AJ176" s="12"/>
      <c r="AK176" s="22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>
        <f t="shared" si="16"/>
        <v>485890000</v>
      </c>
      <c r="BY176" s="15">
        <f t="shared" si="15"/>
        <v>485890000</v>
      </c>
      <c r="BZ176" s="12"/>
      <c r="CA176" s="12" t="s">
        <v>42</v>
      </c>
    </row>
    <row r="177" spans="1:79" ht="42" x14ac:dyDescent="0.35">
      <c r="A177" s="10" t="s">
        <v>668</v>
      </c>
      <c r="B177" s="10" t="s">
        <v>682</v>
      </c>
      <c r="C177" s="10" t="s">
        <v>665</v>
      </c>
      <c r="D177" s="11" t="s">
        <v>666</v>
      </c>
      <c r="E177" s="11" t="s">
        <v>666</v>
      </c>
      <c r="F177" s="11" t="s">
        <v>674</v>
      </c>
      <c r="G177" s="12" t="s">
        <v>135</v>
      </c>
      <c r="H177" s="12" t="s">
        <v>39</v>
      </c>
      <c r="I177" s="12">
        <v>0</v>
      </c>
      <c r="J177" s="33">
        <v>45047</v>
      </c>
      <c r="K177" s="13" t="s">
        <v>679</v>
      </c>
      <c r="L177" s="12"/>
      <c r="M177" s="33" t="s">
        <v>79</v>
      </c>
      <c r="N177" s="33"/>
      <c r="O177" s="33"/>
      <c r="P177" s="12">
        <v>0</v>
      </c>
      <c r="Q177" s="12">
        <v>100</v>
      </c>
      <c r="R177" s="12">
        <v>0</v>
      </c>
      <c r="S177" s="12" t="s">
        <v>41</v>
      </c>
      <c r="T177" s="12"/>
      <c r="U177" s="22"/>
      <c r="V177" s="15">
        <v>242945000</v>
      </c>
      <c r="W177" s="15">
        <v>242945000</v>
      </c>
      <c r="X177" s="12"/>
      <c r="Y177" s="22"/>
      <c r="Z177" s="15">
        <v>194356000</v>
      </c>
      <c r="AA177" s="15">
        <v>194356000</v>
      </c>
      <c r="AB177" s="12"/>
      <c r="AC177" s="22"/>
      <c r="AD177" s="15"/>
      <c r="AE177" s="15"/>
      <c r="AF177" s="15"/>
      <c r="AG177" s="15"/>
      <c r="AH177" s="15"/>
      <c r="AI177" s="15"/>
      <c r="AJ177" s="12"/>
      <c r="AK177" s="22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>
        <f t="shared" si="16"/>
        <v>437301000</v>
      </c>
      <c r="BY177" s="15">
        <f t="shared" si="15"/>
        <v>437301000</v>
      </c>
      <c r="BZ177" s="12"/>
      <c r="CA177" s="12" t="s">
        <v>42</v>
      </c>
    </row>
    <row r="178" spans="1:79" ht="42" x14ac:dyDescent="0.35">
      <c r="A178" s="10" t="s">
        <v>669</v>
      </c>
      <c r="B178" s="10" t="s">
        <v>683</v>
      </c>
      <c r="C178" s="10" t="s">
        <v>665</v>
      </c>
      <c r="D178" s="11" t="s">
        <v>666</v>
      </c>
      <c r="E178" s="11" t="s">
        <v>666</v>
      </c>
      <c r="F178" s="11" t="s">
        <v>675</v>
      </c>
      <c r="G178" s="12" t="s">
        <v>135</v>
      </c>
      <c r="H178" s="12" t="s">
        <v>39</v>
      </c>
      <c r="I178" s="12">
        <v>0</v>
      </c>
      <c r="J178" s="33">
        <v>45047</v>
      </c>
      <c r="K178" s="13" t="s">
        <v>680</v>
      </c>
      <c r="L178" s="12"/>
      <c r="M178" s="33" t="s">
        <v>79</v>
      </c>
      <c r="N178" s="33"/>
      <c r="O178" s="33"/>
      <c r="P178" s="12">
        <v>0</v>
      </c>
      <c r="Q178" s="12">
        <v>100</v>
      </c>
      <c r="R178" s="12">
        <v>0</v>
      </c>
      <c r="S178" s="12" t="s">
        <v>41</v>
      </c>
      <c r="T178" s="12"/>
      <c r="U178" s="22"/>
      <c r="V178" s="15">
        <v>485890000</v>
      </c>
      <c r="W178" s="15">
        <v>485890000</v>
      </c>
      <c r="X178" s="12"/>
      <c r="Y178" s="22"/>
      <c r="Z178" s="15">
        <v>242945000</v>
      </c>
      <c r="AA178" s="15">
        <v>242945000</v>
      </c>
      <c r="AB178" s="12"/>
      <c r="AC178" s="22"/>
      <c r="AD178" s="15"/>
      <c r="AE178" s="15"/>
      <c r="AF178" s="15"/>
      <c r="AG178" s="15"/>
      <c r="AH178" s="15"/>
      <c r="AI178" s="15"/>
      <c r="AJ178" s="12"/>
      <c r="AK178" s="22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>
        <f t="shared" si="16"/>
        <v>728835000</v>
      </c>
      <c r="BY178" s="15">
        <f t="shared" si="15"/>
        <v>728835000</v>
      </c>
      <c r="BZ178" s="12"/>
      <c r="CA178" s="12" t="s">
        <v>42</v>
      </c>
    </row>
    <row r="179" spans="1:79" ht="42" x14ac:dyDescent="0.35">
      <c r="A179" s="10" t="s">
        <v>670</v>
      </c>
      <c r="B179" s="10" t="s">
        <v>684</v>
      </c>
      <c r="C179" s="10" t="s">
        <v>665</v>
      </c>
      <c r="D179" s="11" t="s">
        <v>666</v>
      </c>
      <c r="E179" s="11" t="s">
        <v>666</v>
      </c>
      <c r="F179" s="11" t="s">
        <v>676</v>
      </c>
      <c r="G179" s="12" t="s">
        <v>135</v>
      </c>
      <c r="H179" s="12" t="s">
        <v>39</v>
      </c>
      <c r="I179" s="12">
        <v>0</v>
      </c>
      <c r="J179" s="33">
        <v>45047</v>
      </c>
      <c r="K179" s="13" t="s">
        <v>677</v>
      </c>
      <c r="L179" s="12"/>
      <c r="M179" s="33" t="s">
        <v>79</v>
      </c>
      <c r="N179" s="33"/>
      <c r="O179" s="33"/>
      <c r="P179" s="12">
        <v>0</v>
      </c>
      <c r="Q179" s="12">
        <v>100</v>
      </c>
      <c r="R179" s="12">
        <v>0</v>
      </c>
      <c r="S179" s="12" t="s">
        <v>41</v>
      </c>
      <c r="T179" s="12"/>
      <c r="U179" s="22"/>
      <c r="V179" s="15">
        <v>145767000</v>
      </c>
      <c r="W179" s="15">
        <v>145767000</v>
      </c>
      <c r="X179" s="12"/>
      <c r="Y179" s="22"/>
      <c r="Z179" s="15">
        <v>145767000</v>
      </c>
      <c r="AA179" s="15">
        <v>145767000</v>
      </c>
      <c r="AB179" s="12"/>
      <c r="AC179" s="22"/>
      <c r="AD179" s="15"/>
      <c r="AE179" s="15"/>
      <c r="AF179" s="15"/>
      <c r="AG179" s="15"/>
      <c r="AH179" s="15"/>
      <c r="AI179" s="15"/>
      <c r="AJ179" s="12"/>
      <c r="AK179" s="22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>
        <f t="shared" si="16"/>
        <v>291534000</v>
      </c>
      <c r="BY179" s="15">
        <f t="shared" si="15"/>
        <v>291534000</v>
      </c>
      <c r="BZ179" s="12"/>
      <c r="CA179" s="12" t="s">
        <v>42</v>
      </c>
    </row>
    <row r="180" spans="1:79" ht="31.5" x14ac:dyDescent="0.35">
      <c r="A180" s="10" t="s">
        <v>685</v>
      </c>
      <c r="B180" s="10" t="s">
        <v>686</v>
      </c>
      <c r="C180" s="10" t="s">
        <v>239</v>
      </c>
      <c r="D180" s="11" t="s">
        <v>240</v>
      </c>
      <c r="E180" s="11" t="s">
        <v>241</v>
      </c>
      <c r="F180" s="11" t="s">
        <v>687</v>
      </c>
      <c r="G180" s="12" t="s">
        <v>135</v>
      </c>
      <c r="H180" s="12" t="s">
        <v>39</v>
      </c>
      <c r="I180" s="12">
        <v>100</v>
      </c>
      <c r="J180" s="33">
        <v>45047</v>
      </c>
      <c r="K180" s="13" t="s">
        <v>688</v>
      </c>
      <c r="L180" s="12"/>
      <c r="M180" s="33">
        <v>45992</v>
      </c>
      <c r="N180" s="33"/>
      <c r="O180" s="33"/>
      <c r="P180" s="12">
        <v>0</v>
      </c>
      <c r="Q180" s="12">
        <v>100</v>
      </c>
      <c r="R180" s="12">
        <v>0</v>
      </c>
      <c r="S180" s="12" t="s">
        <v>41</v>
      </c>
      <c r="T180" s="12"/>
      <c r="U180" s="22"/>
      <c r="V180" s="15">
        <v>1285539.33</v>
      </c>
      <c r="W180" s="15">
        <v>1439804.0496000003</v>
      </c>
      <c r="X180" s="12"/>
      <c r="Y180" s="22"/>
      <c r="Z180" s="15">
        <v>1922838</v>
      </c>
      <c r="AA180" s="15">
        <v>2153578.56</v>
      </c>
      <c r="AB180" s="12"/>
      <c r="AC180" s="22"/>
      <c r="AD180" s="15">
        <v>1922838</v>
      </c>
      <c r="AE180" s="15">
        <v>2153578.56</v>
      </c>
      <c r="AF180" s="15"/>
      <c r="AG180" s="15"/>
      <c r="AH180" s="15"/>
      <c r="AI180" s="15"/>
      <c r="AJ180" s="12"/>
      <c r="AK180" s="22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>
        <f t="shared" si="16"/>
        <v>5131215.33</v>
      </c>
      <c r="BY180" s="15">
        <f t="shared" si="15"/>
        <v>5746961.1696000006</v>
      </c>
      <c r="BZ180" s="12"/>
      <c r="CA180" s="12" t="s">
        <v>42</v>
      </c>
    </row>
    <row r="181" spans="1:79" ht="31.5" x14ac:dyDescent="0.35">
      <c r="A181" s="10" t="s">
        <v>689</v>
      </c>
      <c r="B181" s="10" t="s">
        <v>691</v>
      </c>
      <c r="C181" s="10" t="s">
        <v>63</v>
      </c>
      <c r="D181" s="11" t="s">
        <v>64</v>
      </c>
      <c r="E181" s="11" t="s">
        <v>64</v>
      </c>
      <c r="F181" s="11" t="s">
        <v>690</v>
      </c>
      <c r="G181" s="12" t="s">
        <v>135</v>
      </c>
      <c r="H181" s="12" t="s">
        <v>39</v>
      </c>
      <c r="I181" s="12">
        <v>0</v>
      </c>
      <c r="J181" s="33">
        <v>45047</v>
      </c>
      <c r="K181" s="13" t="s">
        <v>195</v>
      </c>
      <c r="L181" s="12"/>
      <c r="M181" s="33">
        <v>46357</v>
      </c>
      <c r="N181" s="33"/>
      <c r="O181" s="33"/>
      <c r="P181" s="12">
        <v>0</v>
      </c>
      <c r="Q181" s="12">
        <v>100</v>
      </c>
      <c r="R181" s="12">
        <v>0</v>
      </c>
      <c r="S181" s="12" t="s">
        <v>41</v>
      </c>
      <c r="T181" s="12"/>
      <c r="U181" s="22"/>
      <c r="V181" s="15">
        <v>24267096</v>
      </c>
      <c r="W181" s="15">
        <v>24267096</v>
      </c>
      <c r="X181" s="12"/>
      <c r="Y181" s="22"/>
      <c r="Z181" s="15">
        <v>58241030.399999999</v>
      </c>
      <c r="AA181" s="15">
        <v>58241030.399999999</v>
      </c>
      <c r="AB181" s="12"/>
      <c r="AC181" s="22"/>
      <c r="AD181" s="15">
        <v>69889236.480000004</v>
      </c>
      <c r="AE181" s="15">
        <v>69889236.480000004</v>
      </c>
      <c r="AF181" s="15"/>
      <c r="AG181" s="15"/>
      <c r="AH181" s="15">
        <v>83866891.180000007</v>
      </c>
      <c r="AI181" s="15">
        <v>83866891.180000007</v>
      </c>
      <c r="AJ181" s="12"/>
      <c r="AK181" s="22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>
        <f t="shared" si="16"/>
        <v>236264254.06</v>
      </c>
      <c r="BY181" s="15">
        <f t="shared" si="15"/>
        <v>236264254.06</v>
      </c>
      <c r="BZ181" s="12"/>
      <c r="CA181" s="12" t="s">
        <v>42</v>
      </c>
    </row>
    <row r="182" spans="1:79" ht="63" x14ac:dyDescent="0.35">
      <c r="A182" s="10" t="s">
        <v>696</v>
      </c>
      <c r="B182" s="10" t="s">
        <v>697</v>
      </c>
      <c r="C182" s="10" t="s">
        <v>288</v>
      </c>
      <c r="D182" s="11" t="s">
        <v>289</v>
      </c>
      <c r="E182" s="11" t="s">
        <v>290</v>
      </c>
      <c r="F182" s="11" t="s">
        <v>698</v>
      </c>
      <c r="G182" s="12" t="s">
        <v>135</v>
      </c>
      <c r="H182" s="12" t="s">
        <v>39</v>
      </c>
      <c r="I182" s="12">
        <v>0</v>
      </c>
      <c r="J182" s="33">
        <v>45047</v>
      </c>
      <c r="K182" s="13" t="s">
        <v>680</v>
      </c>
      <c r="L182" s="12"/>
      <c r="M182" s="33" t="s">
        <v>79</v>
      </c>
      <c r="N182" s="33"/>
      <c r="O182" s="33"/>
      <c r="P182" s="12">
        <v>0</v>
      </c>
      <c r="Q182" s="12">
        <v>100</v>
      </c>
      <c r="R182" s="12">
        <v>0</v>
      </c>
      <c r="S182" s="12" t="s">
        <v>41</v>
      </c>
      <c r="T182" s="12"/>
      <c r="U182" s="22"/>
      <c r="V182" s="15">
        <v>19172000</v>
      </c>
      <c r="W182" s="15">
        <v>19172000</v>
      </c>
      <c r="X182" s="12"/>
      <c r="Y182" s="22"/>
      <c r="Z182" s="15">
        <v>28758000</v>
      </c>
      <c r="AA182" s="15">
        <v>28758000</v>
      </c>
      <c r="AB182" s="12"/>
      <c r="AC182" s="22"/>
      <c r="AD182" s="15"/>
      <c r="AE182" s="15"/>
      <c r="AF182" s="15"/>
      <c r="AG182" s="15"/>
      <c r="AH182" s="15"/>
      <c r="AI182" s="15"/>
      <c r="AJ182" s="12"/>
      <c r="AK182" s="22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>
        <f t="shared" si="16"/>
        <v>47930000</v>
      </c>
      <c r="BY182" s="15">
        <f t="shared" si="15"/>
        <v>47930000</v>
      </c>
      <c r="BZ182" s="12"/>
      <c r="CA182" s="12" t="s">
        <v>42</v>
      </c>
    </row>
    <row r="183" spans="1:79" ht="42" x14ac:dyDescent="0.35">
      <c r="A183" s="10" t="s">
        <v>699</v>
      </c>
      <c r="B183" s="10" t="s">
        <v>1193</v>
      </c>
      <c r="C183" s="10" t="s">
        <v>115</v>
      </c>
      <c r="D183" s="11" t="s">
        <v>116</v>
      </c>
      <c r="E183" s="11" t="s">
        <v>116</v>
      </c>
      <c r="F183" s="11" t="s">
        <v>700</v>
      </c>
      <c r="G183" s="12" t="s">
        <v>135</v>
      </c>
      <c r="H183" s="12" t="s">
        <v>48</v>
      </c>
      <c r="I183" s="12">
        <v>0</v>
      </c>
      <c r="J183" s="33">
        <v>45047</v>
      </c>
      <c r="K183" s="13" t="s">
        <v>96</v>
      </c>
      <c r="L183" s="12"/>
      <c r="M183" s="33">
        <v>45992</v>
      </c>
      <c r="N183" s="33"/>
      <c r="O183" s="33"/>
      <c r="P183" s="12">
        <v>0</v>
      </c>
      <c r="Q183" s="12">
        <v>100</v>
      </c>
      <c r="R183" s="12">
        <v>0</v>
      </c>
      <c r="S183" s="12" t="s">
        <v>41</v>
      </c>
      <c r="T183" s="12"/>
      <c r="U183" s="22"/>
      <c r="V183" s="15">
        <v>46687450</v>
      </c>
      <c r="W183" s="15">
        <v>46687450</v>
      </c>
      <c r="X183" s="12"/>
      <c r="Y183" s="22"/>
      <c r="Z183" s="15">
        <v>63104550</v>
      </c>
      <c r="AA183" s="15">
        <v>63104550</v>
      </c>
      <c r="AB183" s="12"/>
      <c r="AC183" s="22"/>
      <c r="AD183" s="15">
        <v>63104550</v>
      </c>
      <c r="AE183" s="15">
        <v>63104550</v>
      </c>
      <c r="AF183" s="15"/>
      <c r="AG183" s="15"/>
      <c r="AH183" s="15"/>
      <c r="AI183" s="15"/>
      <c r="AJ183" s="12"/>
      <c r="AK183" s="22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>
        <f t="shared" si="16"/>
        <v>172896550</v>
      </c>
      <c r="BY183" s="15">
        <f>W183+AA183+AE183+AI183+AM183+AQ183+AU183+AY183+BC183+BG183+BK183+BO183+BS183+BW183</f>
        <v>172896550</v>
      </c>
      <c r="BZ183" s="12"/>
      <c r="CA183" s="12" t="s">
        <v>42</v>
      </c>
    </row>
    <row r="184" spans="1:79" ht="31.5" x14ac:dyDescent="0.35">
      <c r="A184" s="10" t="s">
        <v>701</v>
      </c>
      <c r="B184" s="10" t="s">
        <v>702</v>
      </c>
      <c r="C184" s="10" t="s">
        <v>239</v>
      </c>
      <c r="D184" s="11" t="s">
        <v>240</v>
      </c>
      <c r="E184" s="11" t="s">
        <v>241</v>
      </c>
      <c r="F184" s="11" t="s">
        <v>703</v>
      </c>
      <c r="G184" s="12" t="s">
        <v>135</v>
      </c>
      <c r="H184" s="12" t="s">
        <v>39</v>
      </c>
      <c r="I184" s="12">
        <v>100</v>
      </c>
      <c r="J184" s="33">
        <v>45078</v>
      </c>
      <c r="K184" s="13" t="s">
        <v>320</v>
      </c>
      <c r="L184" s="12"/>
      <c r="M184" s="33"/>
      <c r="N184" s="33">
        <v>45078</v>
      </c>
      <c r="O184" s="33">
        <v>46143</v>
      </c>
      <c r="P184" s="12">
        <v>0</v>
      </c>
      <c r="Q184" s="12">
        <v>100</v>
      </c>
      <c r="R184" s="12">
        <v>0</v>
      </c>
      <c r="S184" s="12" t="s">
        <v>41</v>
      </c>
      <c r="T184" s="12"/>
      <c r="U184" s="22"/>
      <c r="V184" s="15">
        <v>533200</v>
      </c>
      <c r="W184" s="15">
        <v>597184</v>
      </c>
      <c r="X184" s="12"/>
      <c r="Y184" s="22"/>
      <c r="Z184" s="15">
        <v>649980</v>
      </c>
      <c r="AA184" s="15">
        <v>727977.60000000009</v>
      </c>
      <c r="AB184" s="12"/>
      <c r="AC184" s="22"/>
      <c r="AD184" s="15">
        <v>747477</v>
      </c>
      <c r="AE184" s="15">
        <v>837174.24000000011</v>
      </c>
      <c r="AF184" s="15"/>
      <c r="AG184" s="15"/>
      <c r="AH184" s="15">
        <v>358166.06</v>
      </c>
      <c r="AI184" s="15">
        <v>401145.98720000003</v>
      </c>
      <c r="AJ184" s="12"/>
      <c r="AK184" s="22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>
        <f t="shared" si="16"/>
        <v>2288823.06</v>
      </c>
      <c r="BY184" s="15">
        <f>W184+AA184+AE184+AI184+AM184+AQ184+AU184+AY184+BC184+BG184+BK184+BO184+BS184+BW184</f>
        <v>2563481.8272000002</v>
      </c>
      <c r="BZ184" s="12"/>
      <c r="CA184" s="12" t="s">
        <v>42</v>
      </c>
    </row>
    <row r="185" spans="1:79" ht="21" x14ac:dyDescent="0.35">
      <c r="A185" s="10" t="s">
        <v>704</v>
      </c>
      <c r="B185" s="10" t="s">
        <v>705</v>
      </c>
      <c r="C185" s="10" t="s">
        <v>706</v>
      </c>
      <c r="D185" s="11" t="s">
        <v>707</v>
      </c>
      <c r="E185" s="11" t="s">
        <v>707</v>
      </c>
      <c r="F185" s="11" t="s">
        <v>708</v>
      </c>
      <c r="G185" s="12" t="s">
        <v>135</v>
      </c>
      <c r="H185" s="12" t="s">
        <v>39</v>
      </c>
      <c r="I185" s="12">
        <v>50</v>
      </c>
      <c r="J185" s="33">
        <v>45078</v>
      </c>
      <c r="K185" s="13" t="s">
        <v>40</v>
      </c>
      <c r="L185" s="12"/>
      <c r="M185" s="33">
        <v>46722</v>
      </c>
      <c r="N185" s="33"/>
      <c r="O185" s="33"/>
      <c r="P185" s="12">
        <v>0</v>
      </c>
      <c r="Q185" s="12">
        <v>100</v>
      </c>
      <c r="R185" s="12">
        <v>0</v>
      </c>
      <c r="S185" s="12" t="s">
        <v>41</v>
      </c>
      <c r="T185" s="12"/>
      <c r="U185" s="22"/>
      <c r="V185" s="15">
        <v>624642.76</v>
      </c>
      <c r="W185" s="15">
        <v>699599.89120000007</v>
      </c>
      <c r="X185" s="12"/>
      <c r="Y185" s="22"/>
      <c r="Z185" s="15">
        <v>192500</v>
      </c>
      <c r="AA185" s="15">
        <v>215600.00000000003</v>
      </c>
      <c r="AB185" s="12"/>
      <c r="AC185" s="22"/>
      <c r="AD185" s="15">
        <v>198114.32</v>
      </c>
      <c r="AE185" s="15">
        <v>221888.03840000002</v>
      </c>
      <c r="AF185" s="15"/>
      <c r="AG185" s="15"/>
      <c r="AH185" s="15">
        <v>204007.04000000001</v>
      </c>
      <c r="AI185" s="15">
        <v>228487.88480000003</v>
      </c>
      <c r="AJ185" s="12"/>
      <c r="AK185" s="22"/>
      <c r="AL185" s="15">
        <v>210200</v>
      </c>
      <c r="AM185" s="15">
        <v>235424.00000000003</v>
      </c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>
        <f t="shared" si="16"/>
        <v>1429464.12</v>
      </c>
      <c r="BY185" s="15">
        <f>W185+AA185+AE185+AI185+AM185+AQ185+AU185+AY185+BC185+BG185+BK185+BO185+BS185+BW185</f>
        <v>1600999.8144000003</v>
      </c>
      <c r="BZ185" s="12"/>
      <c r="CA185" s="12" t="s">
        <v>42</v>
      </c>
    </row>
    <row r="186" spans="1:79" ht="31.5" x14ac:dyDescent="0.35">
      <c r="A186" s="10" t="s">
        <v>709</v>
      </c>
      <c r="B186" s="10" t="s">
        <v>710</v>
      </c>
      <c r="C186" s="10" t="s">
        <v>44</v>
      </c>
      <c r="D186" s="11" t="s">
        <v>46</v>
      </c>
      <c r="E186" s="11" t="s">
        <v>46</v>
      </c>
      <c r="F186" s="11" t="s">
        <v>719</v>
      </c>
      <c r="G186" s="12" t="s">
        <v>135</v>
      </c>
      <c r="H186" s="12" t="s">
        <v>48</v>
      </c>
      <c r="I186" s="12">
        <v>0</v>
      </c>
      <c r="J186" s="33">
        <v>45078</v>
      </c>
      <c r="K186" s="33" t="s">
        <v>723</v>
      </c>
      <c r="L186" s="12"/>
      <c r="M186" s="33"/>
      <c r="N186" s="33" t="s">
        <v>176</v>
      </c>
      <c r="O186" s="33" t="s">
        <v>80</v>
      </c>
      <c r="P186" s="12">
        <v>0</v>
      </c>
      <c r="Q186" s="12">
        <v>100</v>
      </c>
      <c r="R186" s="12">
        <v>0</v>
      </c>
      <c r="S186" s="12" t="s">
        <v>41</v>
      </c>
      <c r="T186" s="12"/>
      <c r="U186" s="22"/>
      <c r="V186" s="15">
        <v>444871920</v>
      </c>
      <c r="W186" s="15">
        <v>444871920</v>
      </c>
      <c r="X186" s="12"/>
      <c r="Y186" s="22"/>
      <c r="Z186" s="15">
        <v>963886810</v>
      </c>
      <c r="AA186" s="15">
        <v>963886810</v>
      </c>
      <c r="AB186" s="12"/>
      <c r="AC186" s="22"/>
      <c r="AD186" s="15">
        <v>963886810</v>
      </c>
      <c r="AE186" s="15">
        <v>963886810</v>
      </c>
      <c r="AF186" s="15"/>
      <c r="AG186" s="15"/>
      <c r="AH186" s="15"/>
      <c r="AI186" s="15"/>
      <c r="AJ186" s="12"/>
      <c r="AK186" s="22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>
        <f t="shared" si="16"/>
        <v>2372645540</v>
      </c>
      <c r="BY186" s="15">
        <f t="shared" ref="BY186:BY249" si="17">W186+AA186+AE186+AI186+AM186+AQ186+AU186+AY186+BC186+BG186+BK186+BO186+BS186+BW186</f>
        <v>2372645540</v>
      </c>
      <c r="BZ186" s="12"/>
      <c r="CA186" s="12" t="s">
        <v>42</v>
      </c>
    </row>
    <row r="187" spans="1:79" ht="31.5" x14ac:dyDescent="0.35">
      <c r="A187" s="10" t="s">
        <v>711</v>
      </c>
      <c r="B187" s="10" t="s">
        <v>712</v>
      </c>
      <c r="C187" s="10" t="s">
        <v>713</v>
      </c>
      <c r="D187" s="11" t="s">
        <v>714</v>
      </c>
      <c r="E187" s="11" t="s">
        <v>714</v>
      </c>
      <c r="F187" s="11" t="s">
        <v>720</v>
      </c>
      <c r="G187" s="12" t="s">
        <v>135</v>
      </c>
      <c r="H187" s="12" t="s">
        <v>39</v>
      </c>
      <c r="I187" s="12">
        <v>100</v>
      </c>
      <c r="J187" s="33">
        <v>45078</v>
      </c>
      <c r="K187" s="33" t="s">
        <v>40</v>
      </c>
      <c r="L187" s="12"/>
      <c r="M187" s="33"/>
      <c r="N187" s="33" t="s">
        <v>724</v>
      </c>
      <c r="O187" s="33" t="s">
        <v>80</v>
      </c>
      <c r="P187" s="12">
        <v>0</v>
      </c>
      <c r="Q187" s="12">
        <v>100</v>
      </c>
      <c r="R187" s="12">
        <v>0</v>
      </c>
      <c r="S187" s="12" t="s">
        <v>41</v>
      </c>
      <c r="T187" s="12"/>
      <c r="U187" s="22"/>
      <c r="V187" s="15">
        <v>1160000</v>
      </c>
      <c r="W187" s="15">
        <v>1160000</v>
      </c>
      <c r="X187" s="12"/>
      <c r="Y187" s="22"/>
      <c r="Z187" s="15">
        <v>1320000</v>
      </c>
      <c r="AA187" s="15">
        <v>1320000</v>
      </c>
      <c r="AB187" s="12"/>
      <c r="AC187" s="22"/>
      <c r="AD187" s="15">
        <v>1452000</v>
      </c>
      <c r="AE187" s="15">
        <v>1452000</v>
      </c>
      <c r="AF187" s="15"/>
      <c r="AG187" s="15"/>
      <c r="AH187" s="15"/>
      <c r="AI187" s="15"/>
      <c r="AJ187" s="12"/>
      <c r="AK187" s="22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>
        <f t="shared" si="16"/>
        <v>3932000</v>
      </c>
      <c r="BY187" s="15">
        <f t="shared" si="17"/>
        <v>3932000</v>
      </c>
      <c r="BZ187" s="12"/>
      <c r="CA187" s="12" t="s">
        <v>42</v>
      </c>
    </row>
    <row r="188" spans="1:79" ht="31.5" x14ac:dyDescent="0.35">
      <c r="A188" s="10" t="s">
        <v>715</v>
      </c>
      <c r="B188" s="10" t="s">
        <v>716</v>
      </c>
      <c r="C188" s="10" t="s">
        <v>713</v>
      </c>
      <c r="D188" s="11" t="s">
        <v>714</v>
      </c>
      <c r="E188" s="11" t="s">
        <v>714</v>
      </c>
      <c r="F188" s="11" t="s">
        <v>721</v>
      </c>
      <c r="G188" s="12" t="s">
        <v>135</v>
      </c>
      <c r="H188" s="12" t="s">
        <v>39</v>
      </c>
      <c r="I188" s="12">
        <v>100</v>
      </c>
      <c r="J188" s="33">
        <v>45078</v>
      </c>
      <c r="K188" s="33" t="s">
        <v>152</v>
      </c>
      <c r="L188" s="12"/>
      <c r="M188" s="33"/>
      <c r="N188" s="33" t="s">
        <v>724</v>
      </c>
      <c r="O188" s="33" t="s">
        <v>80</v>
      </c>
      <c r="P188" s="12">
        <v>0</v>
      </c>
      <c r="Q188" s="12">
        <v>100</v>
      </c>
      <c r="R188" s="12">
        <v>0</v>
      </c>
      <c r="S188" s="12" t="s">
        <v>41</v>
      </c>
      <c r="T188" s="12"/>
      <c r="U188" s="22"/>
      <c r="V188" s="15">
        <v>1764000</v>
      </c>
      <c r="W188" s="15">
        <v>1764000</v>
      </c>
      <c r="X188" s="12"/>
      <c r="Y188" s="22"/>
      <c r="Z188" s="15">
        <v>1992000</v>
      </c>
      <c r="AA188" s="15">
        <v>1992000</v>
      </c>
      <c r="AB188" s="12"/>
      <c r="AC188" s="22"/>
      <c r="AD188" s="15">
        <v>2167200</v>
      </c>
      <c r="AE188" s="15">
        <v>2167200</v>
      </c>
      <c r="AF188" s="15"/>
      <c r="AG188" s="15"/>
      <c r="AH188" s="15"/>
      <c r="AI188" s="15"/>
      <c r="AJ188" s="12"/>
      <c r="AK188" s="22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>
        <f t="shared" si="16"/>
        <v>5923200</v>
      </c>
      <c r="BY188" s="15">
        <f t="shared" si="17"/>
        <v>5923200</v>
      </c>
      <c r="BZ188" s="12"/>
      <c r="CA188" s="12" t="s">
        <v>42</v>
      </c>
    </row>
    <row r="189" spans="1:79" ht="31.5" x14ac:dyDescent="0.35">
      <c r="A189" s="10" t="s">
        <v>717</v>
      </c>
      <c r="B189" s="10" t="s">
        <v>718</v>
      </c>
      <c r="C189" s="10" t="s">
        <v>713</v>
      </c>
      <c r="D189" s="11" t="s">
        <v>714</v>
      </c>
      <c r="E189" s="11" t="s">
        <v>714</v>
      </c>
      <c r="F189" s="11" t="s">
        <v>722</v>
      </c>
      <c r="G189" s="12" t="s">
        <v>135</v>
      </c>
      <c r="H189" s="12" t="s">
        <v>39</v>
      </c>
      <c r="I189" s="12">
        <v>100</v>
      </c>
      <c r="J189" s="33">
        <v>45078</v>
      </c>
      <c r="K189" s="33" t="s">
        <v>421</v>
      </c>
      <c r="L189" s="12"/>
      <c r="M189" s="33"/>
      <c r="N189" s="33" t="s">
        <v>724</v>
      </c>
      <c r="O189" s="33" t="s">
        <v>80</v>
      </c>
      <c r="P189" s="12">
        <v>0</v>
      </c>
      <c r="Q189" s="12">
        <v>100</v>
      </c>
      <c r="R189" s="12">
        <v>0</v>
      </c>
      <c r="S189" s="12" t="s">
        <v>41</v>
      </c>
      <c r="T189" s="12"/>
      <c r="U189" s="22"/>
      <c r="V189" s="15">
        <v>621000</v>
      </c>
      <c r="W189" s="15">
        <v>621000</v>
      </c>
      <c r="X189" s="12"/>
      <c r="Y189" s="22"/>
      <c r="Z189" s="15">
        <v>690000</v>
      </c>
      <c r="AA189" s="15">
        <v>690000</v>
      </c>
      <c r="AB189" s="12"/>
      <c r="AC189" s="22"/>
      <c r="AD189" s="15">
        <v>759000</v>
      </c>
      <c r="AE189" s="15">
        <v>759000</v>
      </c>
      <c r="AF189" s="15"/>
      <c r="AG189" s="15"/>
      <c r="AH189" s="15"/>
      <c r="AI189" s="15"/>
      <c r="AJ189" s="12"/>
      <c r="AK189" s="22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>
        <f t="shared" si="16"/>
        <v>2070000</v>
      </c>
      <c r="BY189" s="15">
        <f t="shared" si="17"/>
        <v>2070000</v>
      </c>
      <c r="BZ189" s="12"/>
      <c r="CA189" s="12" t="s">
        <v>42</v>
      </c>
    </row>
    <row r="190" spans="1:79" ht="31.5" x14ac:dyDescent="0.35">
      <c r="A190" s="10" t="s">
        <v>725</v>
      </c>
      <c r="B190" s="10" t="s">
        <v>726</v>
      </c>
      <c r="C190" s="10" t="s">
        <v>72</v>
      </c>
      <c r="D190" s="11" t="s">
        <v>73</v>
      </c>
      <c r="E190" s="11" t="s">
        <v>73</v>
      </c>
      <c r="F190" s="11" t="s">
        <v>727</v>
      </c>
      <c r="G190" s="12" t="s">
        <v>135</v>
      </c>
      <c r="H190" s="12" t="s">
        <v>48</v>
      </c>
      <c r="I190" s="12">
        <v>0</v>
      </c>
      <c r="J190" s="33">
        <v>45078</v>
      </c>
      <c r="K190" s="33" t="s">
        <v>293</v>
      </c>
      <c r="L190" s="12"/>
      <c r="M190" s="33"/>
      <c r="N190" s="33">
        <v>45139</v>
      </c>
      <c r="O190" s="33">
        <v>46204</v>
      </c>
      <c r="P190" s="12">
        <v>0</v>
      </c>
      <c r="Q190" s="12">
        <v>100</v>
      </c>
      <c r="R190" s="12">
        <v>0</v>
      </c>
      <c r="S190" s="12" t="s">
        <v>41</v>
      </c>
      <c r="T190" s="12"/>
      <c r="U190" s="22"/>
      <c r="V190" s="15">
        <v>265349126.97000003</v>
      </c>
      <c r="W190" s="15">
        <v>265349126.97000003</v>
      </c>
      <c r="X190" s="12"/>
      <c r="Y190" s="22"/>
      <c r="Z190" s="15">
        <v>702908418</v>
      </c>
      <c r="AA190" s="15">
        <v>702908418</v>
      </c>
      <c r="AB190" s="12"/>
      <c r="AC190" s="22"/>
      <c r="AD190" s="15">
        <v>773199259.79999995</v>
      </c>
      <c r="AE190" s="15">
        <v>773199259.79999995</v>
      </c>
      <c r="AF190" s="15"/>
      <c r="AG190" s="15"/>
      <c r="AH190" s="15">
        <v>496638326.25</v>
      </c>
      <c r="AI190" s="15">
        <v>496638326.25</v>
      </c>
      <c r="AJ190" s="12"/>
      <c r="AK190" s="22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>
        <f t="shared" si="16"/>
        <v>2238095131.02</v>
      </c>
      <c r="BY190" s="15">
        <f t="shared" si="17"/>
        <v>2238095131.02</v>
      </c>
      <c r="BZ190" s="12"/>
      <c r="CA190" s="12" t="s">
        <v>42</v>
      </c>
    </row>
    <row r="191" spans="1:79" ht="42" x14ac:dyDescent="0.35">
      <c r="A191" s="10" t="s">
        <v>730</v>
      </c>
      <c r="B191" s="10" t="s">
        <v>731</v>
      </c>
      <c r="C191" s="10" t="s">
        <v>732</v>
      </c>
      <c r="D191" s="11" t="s">
        <v>733</v>
      </c>
      <c r="E191" s="11" t="s">
        <v>733</v>
      </c>
      <c r="F191" s="11" t="s">
        <v>734</v>
      </c>
      <c r="G191" s="12" t="s">
        <v>135</v>
      </c>
      <c r="H191" s="12" t="s">
        <v>39</v>
      </c>
      <c r="I191" s="12">
        <v>100</v>
      </c>
      <c r="J191" s="33">
        <v>45078</v>
      </c>
      <c r="K191" s="34" t="s">
        <v>735</v>
      </c>
      <c r="L191" s="12"/>
      <c r="M191" s="33">
        <v>45627</v>
      </c>
      <c r="N191" s="33"/>
      <c r="O191" s="33"/>
      <c r="P191" s="12">
        <v>0</v>
      </c>
      <c r="Q191" s="12">
        <v>100</v>
      </c>
      <c r="R191" s="12">
        <v>0</v>
      </c>
      <c r="S191" s="12" t="s">
        <v>41</v>
      </c>
      <c r="T191" s="12"/>
      <c r="U191" s="22"/>
      <c r="V191" s="15">
        <v>3400000</v>
      </c>
      <c r="W191" s="15">
        <v>3808000.0000000005</v>
      </c>
      <c r="X191" s="12"/>
      <c r="Y191" s="22"/>
      <c r="Z191" s="15">
        <v>3400000</v>
      </c>
      <c r="AA191" s="15">
        <v>3808000.0000000005</v>
      </c>
      <c r="AB191" s="12"/>
      <c r="AC191" s="22"/>
      <c r="AD191" s="15"/>
      <c r="AE191" s="15"/>
      <c r="AF191" s="15"/>
      <c r="AG191" s="15"/>
      <c r="AH191" s="15"/>
      <c r="AI191" s="15"/>
      <c r="AJ191" s="12"/>
      <c r="AK191" s="22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>
        <f t="shared" si="16"/>
        <v>6800000</v>
      </c>
      <c r="BY191" s="15">
        <f t="shared" si="17"/>
        <v>7616000.0000000009</v>
      </c>
      <c r="BZ191" s="12"/>
      <c r="CA191" s="12" t="s">
        <v>42</v>
      </c>
    </row>
    <row r="192" spans="1:79" ht="31.5" x14ac:dyDescent="0.35">
      <c r="A192" s="10" t="s">
        <v>736</v>
      </c>
      <c r="B192" s="10" t="s">
        <v>737</v>
      </c>
      <c r="C192" s="10" t="s">
        <v>338</v>
      </c>
      <c r="D192" s="11" t="s">
        <v>339</v>
      </c>
      <c r="E192" s="11" t="s">
        <v>339</v>
      </c>
      <c r="F192" s="11" t="s">
        <v>738</v>
      </c>
      <c r="G192" s="12" t="s">
        <v>135</v>
      </c>
      <c r="H192" s="12" t="s">
        <v>39</v>
      </c>
      <c r="I192" s="12">
        <v>100</v>
      </c>
      <c r="J192" s="33">
        <v>45078</v>
      </c>
      <c r="K192" s="34" t="s">
        <v>145</v>
      </c>
      <c r="L192" s="12"/>
      <c r="M192" s="33">
        <v>45505</v>
      </c>
      <c r="N192" s="33"/>
      <c r="O192" s="33"/>
      <c r="P192" s="12">
        <v>0</v>
      </c>
      <c r="Q192" s="12">
        <v>100</v>
      </c>
      <c r="R192" s="12">
        <v>0</v>
      </c>
      <c r="S192" s="12" t="s">
        <v>41</v>
      </c>
      <c r="T192" s="12"/>
      <c r="U192" s="22"/>
      <c r="V192" s="15">
        <v>6766370.3099999996</v>
      </c>
      <c r="W192" s="15">
        <v>7578334.7472000001</v>
      </c>
      <c r="X192" s="12"/>
      <c r="Y192" s="22"/>
      <c r="Z192" s="15">
        <v>5097420.47</v>
      </c>
      <c r="AA192" s="15">
        <v>5709110.9264000002</v>
      </c>
      <c r="AB192" s="12"/>
      <c r="AC192" s="22"/>
      <c r="AD192" s="15"/>
      <c r="AE192" s="15"/>
      <c r="AF192" s="15"/>
      <c r="AG192" s="15"/>
      <c r="AH192" s="15"/>
      <c r="AI192" s="15"/>
      <c r="AJ192" s="12"/>
      <c r="AK192" s="22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>
        <f t="shared" si="16"/>
        <v>11863790.779999999</v>
      </c>
      <c r="BY192" s="15">
        <f t="shared" si="17"/>
        <v>13287445.673599999</v>
      </c>
      <c r="BZ192" s="12"/>
      <c r="CA192" s="12" t="s">
        <v>42</v>
      </c>
    </row>
    <row r="193" spans="1:79" ht="31.5" x14ac:dyDescent="0.35">
      <c r="A193" s="10" t="s">
        <v>739</v>
      </c>
      <c r="B193" s="10" t="s">
        <v>740</v>
      </c>
      <c r="C193" s="10" t="s">
        <v>51</v>
      </c>
      <c r="D193" s="11" t="s">
        <v>52</v>
      </c>
      <c r="E193" s="11" t="s">
        <v>53</v>
      </c>
      <c r="F193" s="11" t="s">
        <v>741</v>
      </c>
      <c r="G193" s="12" t="s">
        <v>135</v>
      </c>
      <c r="H193" s="12" t="s">
        <v>48</v>
      </c>
      <c r="I193" s="12">
        <v>0</v>
      </c>
      <c r="J193" s="33">
        <v>45078</v>
      </c>
      <c r="K193" s="34" t="s">
        <v>96</v>
      </c>
      <c r="L193" s="12"/>
      <c r="M193" s="33">
        <v>45627</v>
      </c>
      <c r="N193" s="33"/>
      <c r="O193" s="33"/>
      <c r="P193" s="12">
        <v>0</v>
      </c>
      <c r="Q193" s="12">
        <v>100</v>
      </c>
      <c r="R193" s="12">
        <v>0</v>
      </c>
      <c r="S193" s="12" t="s">
        <v>41</v>
      </c>
      <c r="T193" s="12"/>
      <c r="U193" s="22"/>
      <c r="V193" s="15">
        <v>11280000</v>
      </c>
      <c r="W193" s="15">
        <v>11280000</v>
      </c>
      <c r="X193" s="12"/>
      <c r="Y193" s="22"/>
      <c r="Z193" s="15">
        <v>11280000</v>
      </c>
      <c r="AA193" s="15">
        <v>11280000</v>
      </c>
      <c r="AB193" s="12"/>
      <c r="AC193" s="22"/>
      <c r="AD193" s="15"/>
      <c r="AE193" s="15"/>
      <c r="AF193" s="15"/>
      <c r="AG193" s="15"/>
      <c r="AH193" s="15"/>
      <c r="AI193" s="15"/>
      <c r="AJ193" s="12"/>
      <c r="AK193" s="22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>
        <f t="shared" si="16"/>
        <v>22560000</v>
      </c>
      <c r="BY193" s="15">
        <f t="shared" si="17"/>
        <v>22560000</v>
      </c>
      <c r="BZ193" s="12"/>
      <c r="CA193" s="12" t="s">
        <v>42</v>
      </c>
    </row>
    <row r="194" spans="1:79" ht="31.5" x14ac:dyDescent="0.35">
      <c r="A194" s="10" t="s">
        <v>742</v>
      </c>
      <c r="B194" s="10" t="s">
        <v>950</v>
      </c>
      <c r="C194" s="10" t="s">
        <v>92</v>
      </c>
      <c r="D194" s="11" t="s">
        <v>82</v>
      </c>
      <c r="E194" s="11" t="s">
        <v>83</v>
      </c>
      <c r="F194" s="11" t="s">
        <v>942</v>
      </c>
      <c r="G194" s="12" t="s">
        <v>135</v>
      </c>
      <c r="H194" s="12" t="s">
        <v>48</v>
      </c>
      <c r="I194" s="12">
        <v>0</v>
      </c>
      <c r="J194" s="33">
        <v>45170</v>
      </c>
      <c r="K194" s="34" t="s">
        <v>743</v>
      </c>
      <c r="L194" s="12"/>
      <c r="M194" s="33"/>
      <c r="N194" s="33">
        <v>45170</v>
      </c>
      <c r="O194" s="33">
        <v>46966</v>
      </c>
      <c r="P194" s="12">
        <v>0</v>
      </c>
      <c r="Q194" s="12">
        <v>100</v>
      </c>
      <c r="R194" s="12">
        <v>0</v>
      </c>
      <c r="S194" s="12" t="s">
        <v>41</v>
      </c>
      <c r="T194" s="12"/>
      <c r="U194" s="22"/>
      <c r="V194" s="15">
        <v>19112640</v>
      </c>
      <c r="W194" s="15">
        <v>19112640</v>
      </c>
      <c r="X194" s="12"/>
      <c r="Y194" s="22"/>
      <c r="Z194" s="15">
        <v>39743920</v>
      </c>
      <c r="AA194" s="15">
        <v>39743920</v>
      </c>
      <c r="AB194" s="12"/>
      <c r="AC194" s="22"/>
      <c r="AD194" s="15">
        <v>39743920</v>
      </c>
      <c r="AE194" s="15">
        <v>39743920</v>
      </c>
      <c r="AF194" s="15"/>
      <c r="AG194" s="15"/>
      <c r="AH194" s="15">
        <v>39743920</v>
      </c>
      <c r="AI194" s="15">
        <v>39743920</v>
      </c>
      <c r="AJ194" s="12"/>
      <c r="AK194" s="22"/>
      <c r="AL194" s="15">
        <v>39743920</v>
      </c>
      <c r="AM194" s="15">
        <v>39743920</v>
      </c>
      <c r="AN194" s="15"/>
      <c r="AO194" s="15"/>
      <c r="AP194" s="15">
        <v>34260148</v>
      </c>
      <c r="AQ194" s="15">
        <v>34260148</v>
      </c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>
        <f t="shared" ref="BX194" si="18">V194+Z194+AD194+AH194+AL194+AP194+AT194+AX194+BB194+BF194+BJ194+BN194+BR194+BV194</f>
        <v>212348468</v>
      </c>
      <c r="BY194" s="15">
        <f t="shared" ref="BY194" si="19">W194+AA194+AE194+AI194+AM194+AQ194+AU194+AY194+BC194+BG194+BK194+BO194+BS194+BW194</f>
        <v>212348468</v>
      </c>
      <c r="BZ194" s="12"/>
      <c r="CA194" s="12" t="s">
        <v>42</v>
      </c>
    </row>
    <row r="195" spans="1:79" ht="31.5" x14ac:dyDescent="0.35">
      <c r="A195" s="10" t="s">
        <v>744</v>
      </c>
      <c r="B195" s="10" t="s">
        <v>745</v>
      </c>
      <c r="C195" s="10" t="s">
        <v>72</v>
      </c>
      <c r="D195" s="11" t="s">
        <v>73</v>
      </c>
      <c r="E195" s="11" t="s">
        <v>73</v>
      </c>
      <c r="F195" s="11" t="s">
        <v>746</v>
      </c>
      <c r="G195" s="12" t="s">
        <v>135</v>
      </c>
      <c r="H195" s="12" t="s">
        <v>48</v>
      </c>
      <c r="I195" s="12">
        <v>0</v>
      </c>
      <c r="J195" s="33">
        <v>45078</v>
      </c>
      <c r="K195" s="34" t="s">
        <v>411</v>
      </c>
      <c r="L195" s="12"/>
      <c r="M195" s="33"/>
      <c r="N195" s="33" t="s">
        <v>178</v>
      </c>
      <c r="O195" s="33" t="s">
        <v>179</v>
      </c>
      <c r="P195" s="12">
        <v>0</v>
      </c>
      <c r="Q195" s="12">
        <v>100</v>
      </c>
      <c r="R195" s="12">
        <v>0</v>
      </c>
      <c r="S195" s="12" t="s">
        <v>41</v>
      </c>
      <c r="T195" s="12"/>
      <c r="U195" s="22"/>
      <c r="V195" s="15">
        <v>45312124.159999996</v>
      </c>
      <c r="W195" s="15">
        <v>45312124.159999996</v>
      </c>
      <c r="X195" s="12"/>
      <c r="Y195" s="22"/>
      <c r="Z195" s="15">
        <v>182083460</v>
      </c>
      <c r="AA195" s="15">
        <v>182083460</v>
      </c>
      <c r="AB195" s="12"/>
      <c r="AC195" s="22"/>
      <c r="AD195" s="15">
        <v>197580886</v>
      </c>
      <c r="AE195" s="15">
        <v>197580886</v>
      </c>
      <c r="AF195" s="15"/>
      <c r="AG195" s="15"/>
      <c r="AH195" s="15">
        <v>159628006</v>
      </c>
      <c r="AI195" s="15">
        <v>159628006</v>
      </c>
      <c r="AJ195" s="12"/>
      <c r="AK195" s="22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>
        <f t="shared" si="16"/>
        <v>584604476.15999997</v>
      </c>
      <c r="BY195" s="15">
        <f t="shared" si="17"/>
        <v>584604476.15999997</v>
      </c>
      <c r="BZ195" s="12"/>
      <c r="CA195" s="12" t="s">
        <v>42</v>
      </c>
    </row>
    <row r="196" spans="1:79" ht="31.5" x14ac:dyDescent="0.35">
      <c r="A196" s="10" t="s">
        <v>758</v>
      </c>
      <c r="B196" s="10" t="s">
        <v>856</v>
      </c>
      <c r="C196" s="10" t="s">
        <v>92</v>
      </c>
      <c r="D196" s="11" t="s">
        <v>82</v>
      </c>
      <c r="E196" s="11" t="s">
        <v>83</v>
      </c>
      <c r="F196" s="11" t="s">
        <v>759</v>
      </c>
      <c r="G196" s="12" t="s">
        <v>135</v>
      </c>
      <c r="H196" s="12" t="s">
        <v>39</v>
      </c>
      <c r="I196" s="12">
        <v>0</v>
      </c>
      <c r="J196" s="33">
        <v>45139</v>
      </c>
      <c r="K196" s="34" t="s">
        <v>40</v>
      </c>
      <c r="L196" s="12"/>
      <c r="M196" s="33">
        <v>45992</v>
      </c>
      <c r="N196" s="33"/>
      <c r="O196" s="33"/>
      <c r="P196" s="12">
        <v>0</v>
      </c>
      <c r="Q196" s="12">
        <v>100</v>
      </c>
      <c r="R196" s="12">
        <v>0</v>
      </c>
      <c r="S196" s="12" t="s">
        <v>41</v>
      </c>
      <c r="T196" s="12"/>
      <c r="U196" s="22"/>
      <c r="V196" s="15">
        <v>6902997.9000000004</v>
      </c>
      <c r="W196" s="15">
        <v>6902997.9000000004</v>
      </c>
      <c r="X196" s="12"/>
      <c r="Y196" s="22"/>
      <c r="Z196" s="15">
        <v>6902997.9000000004</v>
      </c>
      <c r="AA196" s="15">
        <v>6902997.9000000004</v>
      </c>
      <c r="AB196" s="12"/>
      <c r="AC196" s="22"/>
      <c r="AD196" s="15">
        <v>6902997.9000000004</v>
      </c>
      <c r="AE196" s="15">
        <v>6902997.9000000004</v>
      </c>
      <c r="AF196" s="15"/>
      <c r="AG196" s="15"/>
      <c r="AH196" s="15"/>
      <c r="AI196" s="15"/>
      <c r="AJ196" s="12"/>
      <c r="AK196" s="22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>
        <f t="shared" si="16"/>
        <v>20708993.700000003</v>
      </c>
      <c r="BY196" s="15">
        <f t="shared" si="17"/>
        <v>20708993.700000003</v>
      </c>
      <c r="BZ196" s="12"/>
      <c r="CA196" s="12" t="s">
        <v>42</v>
      </c>
    </row>
    <row r="197" spans="1:79" ht="52.5" x14ac:dyDescent="0.35">
      <c r="A197" s="10" t="s">
        <v>760</v>
      </c>
      <c r="B197" s="10" t="s">
        <v>761</v>
      </c>
      <c r="C197" s="10" t="s">
        <v>208</v>
      </c>
      <c r="D197" s="11" t="s">
        <v>762</v>
      </c>
      <c r="E197" s="11" t="s">
        <v>209</v>
      </c>
      <c r="F197" s="11" t="s">
        <v>763</v>
      </c>
      <c r="G197" s="12" t="s">
        <v>135</v>
      </c>
      <c r="H197" s="12" t="s">
        <v>39</v>
      </c>
      <c r="I197" s="12">
        <v>0</v>
      </c>
      <c r="J197" s="33">
        <v>45078</v>
      </c>
      <c r="K197" s="34" t="s">
        <v>636</v>
      </c>
      <c r="L197" s="12"/>
      <c r="M197" s="33"/>
      <c r="N197" s="33" t="s">
        <v>764</v>
      </c>
      <c r="O197" s="33" t="s">
        <v>765</v>
      </c>
      <c r="P197" s="12">
        <v>0</v>
      </c>
      <c r="Q197" s="12">
        <v>100</v>
      </c>
      <c r="R197" s="12">
        <v>0</v>
      </c>
      <c r="S197" s="12" t="s">
        <v>41</v>
      </c>
      <c r="T197" s="12"/>
      <c r="U197" s="22"/>
      <c r="V197" s="15"/>
      <c r="W197" s="15"/>
      <c r="X197" s="12"/>
      <c r="Y197" s="22"/>
      <c r="Z197" s="15"/>
      <c r="AA197" s="15"/>
      <c r="AB197" s="12"/>
      <c r="AC197" s="22"/>
      <c r="AD197" s="15">
        <v>175461660</v>
      </c>
      <c r="AE197" s="15">
        <v>175461660</v>
      </c>
      <c r="AF197" s="15"/>
      <c r="AG197" s="15"/>
      <c r="AH197" s="15">
        <v>263192490</v>
      </c>
      <c r="AI197" s="15">
        <v>263192490</v>
      </c>
      <c r="AJ197" s="12"/>
      <c r="AK197" s="22"/>
      <c r="AL197" s="15">
        <v>263192490</v>
      </c>
      <c r="AM197" s="15">
        <v>263192490</v>
      </c>
      <c r="AN197" s="15"/>
      <c r="AO197" s="15"/>
      <c r="AP197" s="15">
        <v>263192490</v>
      </c>
      <c r="AQ197" s="15">
        <v>263192490</v>
      </c>
      <c r="AR197" s="15"/>
      <c r="AS197" s="15"/>
      <c r="AT197" s="15">
        <v>263192490</v>
      </c>
      <c r="AU197" s="15">
        <v>263192490</v>
      </c>
      <c r="AV197" s="15"/>
      <c r="AW197" s="15"/>
      <c r="AX197" s="15">
        <v>263192490</v>
      </c>
      <c r="AY197" s="15">
        <v>263192490</v>
      </c>
      <c r="AZ197" s="15"/>
      <c r="BA197" s="15"/>
      <c r="BB197" s="15">
        <v>263192490</v>
      </c>
      <c r="BC197" s="15">
        <v>263192490</v>
      </c>
      <c r="BD197" s="15"/>
      <c r="BE197" s="15"/>
      <c r="BF197" s="15">
        <v>263192490</v>
      </c>
      <c r="BG197" s="15">
        <v>263192490</v>
      </c>
      <c r="BH197" s="15"/>
      <c r="BI197" s="15"/>
      <c r="BJ197" s="15">
        <v>87730830</v>
      </c>
      <c r="BK197" s="15">
        <v>87730830</v>
      </c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>
        <f t="shared" si="16"/>
        <v>2105539920</v>
      </c>
      <c r="BY197" s="15">
        <f t="shared" si="17"/>
        <v>2105539920</v>
      </c>
      <c r="BZ197" s="12"/>
      <c r="CA197" s="12" t="s">
        <v>42</v>
      </c>
    </row>
    <row r="198" spans="1:79" ht="31.5" x14ac:dyDescent="0.35">
      <c r="A198" s="10" t="s">
        <v>773</v>
      </c>
      <c r="B198" s="10" t="s">
        <v>769</v>
      </c>
      <c r="C198" s="10" t="s">
        <v>376</v>
      </c>
      <c r="D198" s="11" t="s">
        <v>767</v>
      </c>
      <c r="E198" s="11" t="s">
        <v>767</v>
      </c>
      <c r="F198" s="11" t="s">
        <v>770</v>
      </c>
      <c r="G198" s="12" t="s">
        <v>135</v>
      </c>
      <c r="H198" s="12" t="s">
        <v>39</v>
      </c>
      <c r="I198" s="12">
        <v>0</v>
      </c>
      <c r="J198" s="33">
        <v>45078</v>
      </c>
      <c r="K198" s="34" t="s">
        <v>40</v>
      </c>
      <c r="L198" s="12"/>
      <c r="M198" s="33"/>
      <c r="N198" s="33">
        <v>45108</v>
      </c>
      <c r="O198" s="33">
        <v>46174</v>
      </c>
      <c r="P198" s="12">
        <v>100</v>
      </c>
      <c r="Q198" s="12">
        <v>0</v>
      </c>
      <c r="R198" s="12">
        <v>0</v>
      </c>
      <c r="S198" s="12" t="s">
        <v>41</v>
      </c>
      <c r="T198" s="12"/>
      <c r="U198" s="22"/>
      <c r="V198" s="15">
        <v>19061172.5</v>
      </c>
      <c r="W198" s="15">
        <v>19061172.5</v>
      </c>
      <c r="X198" s="12"/>
      <c r="Y198" s="22"/>
      <c r="Z198" s="15"/>
      <c r="AA198" s="15"/>
      <c r="AB198" s="12"/>
      <c r="AC198" s="22"/>
      <c r="AD198" s="15"/>
      <c r="AE198" s="15"/>
      <c r="AF198" s="15"/>
      <c r="AG198" s="15"/>
      <c r="AH198" s="15"/>
      <c r="AI198" s="15"/>
      <c r="AJ198" s="12"/>
      <c r="AK198" s="22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>
        <f t="shared" si="16"/>
        <v>19061172.5</v>
      </c>
      <c r="BY198" s="15">
        <f t="shared" si="17"/>
        <v>19061172.5</v>
      </c>
      <c r="BZ198" s="12"/>
      <c r="CA198" s="12" t="s">
        <v>42</v>
      </c>
    </row>
    <row r="199" spans="1:79" x14ac:dyDescent="0.35">
      <c r="A199" s="10" t="s">
        <v>774</v>
      </c>
      <c r="B199" s="10" t="s">
        <v>771</v>
      </c>
      <c r="C199" s="10" t="s">
        <v>706</v>
      </c>
      <c r="D199" s="11" t="s">
        <v>601</v>
      </c>
      <c r="E199" s="11" t="s">
        <v>601</v>
      </c>
      <c r="F199" s="11" t="s">
        <v>602</v>
      </c>
      <c r="G199" s="12" t="s">
        <v>135</v>
      </c>
      <c r="H199" s="12" t="s">
        <v>39</v>
      </c>
      <c r="I199" s="12">
        <v>0</v>
      </c>
      <c r="J199" s="33">
        <v>45078</v>
      </c>
      <c r="K199" s="34" t="s">
        <v>152</v>
      </c>
      <c r="L199" s="12"/>
      <c r="M199" s="33"/>
      <c r="N199" s="33">
        <v>45108</v>
      </c>
      <c r="O199" s="33">
        <v>46174</v>
      </c>
      <c r="P199" s="12">
        <v>0</v>
      </c>
      <c r="Q199" s="12">
        <v>100</v>
      </c>
      <c r="R199" s="12">
        <v>0</v>
      </c>
      <c r="S199" s="12" t="s">
        <v>41</v>
      </c>
      <c r="T199" s="12"/>
      <c r="U199" s="22"/>
      <c r="V199" s="15">
        <v>12448076</v>
      </c>
      <c r="W199" s="15">
        <v>12448076</v>
      </c>
      <c r="X199" s="12"/>
      <c r="Y199" s="22"/>
      <c r="Z199" s="15">
        <v>22360200</v>
      </c>
      <c r="AA199" s="15">
        <v>22360200</v>
      </c>
      <c r="AB199" s="12"/>
      <c r="AC199" s="22"/>
      <c r="AD199" s="15">
        <v>22360200</v>
      </c>
      <c r="AE199" s="15">
        <v>22360200</v>
      </c>
      <c r="AF199" s="15"/>
      <c r="AG199" s="15"/>
      <c r="AH199" s="15">
        <v>11629100</v>
      </c>
      <c r="AI199" s="15">
        <v>11629100</v>
      </c>
      <c r="AJ199" s="12"/>
      <c r="AK199" s="22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>
        <f t="shared" si="16"/>
        <v>68797576</v>
      </c>
      <c r="BY199" s="15">
        <f t="shared" si="17"/>
        <v>68797576</v>
      </c>
      <c r="BZ199" s="12"/>
      <c r="CA199" s="12" t="s">
        <v>42</v>
      </c>
    </row>
    <row r="200" spans="1:79" ht="31.5" x14ac:dyDescent="0.35">
      <c r="A200" s="10" t="s">
        <v>775</v>
      </c>
      <c r="B200" s="10" t="s">
        <v>772</v>
      </c>
      <c r="C200" s="10" t="s">
        <v>376</v>
      </c>
      <c r="D200" s="11" t="s">
        <v>767</v>
      </c>
      <c r="E200" s="11" t="s">
        <v>767</v>
      </c>
      <c r="F200" s="11" t="s">
        <v>770</v>
      </c>
      <c r="G200" s="12" t="s">
        <v>135</v>
      </c>
      <c r="H200" s="12" t="s">
        <v>39</v>
      </c>
      <c r="I200" s="12">
        <v>0</v>
      </c>
      <c r="J200" s="33">
        <v>45078</v>
      </c>
      <c r="K200" s="34" t="s">
        <v>152</v>
      </c>
      <c r="L200" s="12"/>
      <c r="M200" s="33"/>
      <c r="N200" s="33">
        <v>45108</v>
      </c>
      <c r="O200" s="33">
        <v>46174</v>
      </c>
      <c r="P200" s="12">
        <v>100</v>
      </c>
      <c r="Q200" s="12">
        <v>0</v>
      </c>
      <c r="R200" s="12">
        <v>0</v>
      </c>
      <c r="S200" s="12" t="s">
        <v>41</v>
      </c>
      <c r="T200" s="12"/>
      <c r="U200" s="22"/>
      <c r="V200" s="15">
        <v>19061172.5</v>
      </c>
      <c r="W200" s="15">
        <v>19061172.5</v>
      </c>
      <c r="X200" s="12"/>
      <c r="Y200" s="22"/>
      <c r="Z200" s="15"/>
      <c r="AA200" s="15"/>
      <c r="AB200" s="12"/>
      <c r="AC200" s="22"/>
      <c r="AD200" s="15"/>
      <c r="AE200" s="15"/>
      <c r="AF200" s="15"/>
      <c r="AG200" s="15"/>
      <c r="AH200" s="15"/>
      <c r="AI200" s="15"/>
      <c r="AJ200" s="12"/>
      <c r="AK200" s="22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>
        <f t="shared" si="16"/>
        <v>19061172.5</v>
      </c>
      <c r="BY200" s="15">
        <f t="shared" si="17"/>
        <v>19061172.5</v>
      </c>
      <c r="BZ200" s="12"/>
      <c r="CA200" s="12" t="s">
        <v>42</v>
      </c>
    </row>
    <row r="201" spans="1:79" ht="31.5" x14ac:dyDescent="0.35">
      <c r="A201" s="10" t="s">
        <v>777</v>
      </c>
      <c r="B201" s="10" t="s">
        <v>778</v>
      </c>
      <c r="C201" s="10" t="s">
        <v>346</v>
      </c>
      <c r="D201" s="11" t="s">
        <v>347</v>
      </c>
      <c r="E201" s="11" t="s">
        <v>347</v>
      </c>
      <c r="F201" s="11" t="s">
        <v>779</v>
      </c>
      <c r="G201" s="12" t="s">
        <v>135</v>
      </c>
      <c r="H201" s="12" t="s">
        <v>48</v>
      </c>
      <c r="I201" s="12">
        <v>0</v>
      </c>
      <c r="J201" s="33">
        <v>45078</v>
      </c>
      <c r="K201" s="34" t="s">
        <v>723</v>
      </c>
      <c r="L201" s="12"/>
      <c r="M201" s="33">
        <v>45474</v>
      </c>
      <c r="N201" s="33"/>
      <c r="O201" s="33"/>
      <c r="P201" s="12">
        <v>0</v>
      </c>
      <c r="Q201" s="12">
        <v>100</v>
      </c>
      <c r="R201" s="12">
        <v>0</v>
      </c>
      <c r="S201" s="12" t="s">
        <v>41</v>
      </c>
      <c r="T201" s="12"/>
      <c r="U201" s="22"/>
      <c r="V201" s="15">
        <v>4700000</v>
      </c>
      <c r="W201" s="15">
        <v>4700000</v>
      </c>
      <c r="X201" s="12"/>
      <c r="Y201" s="22"/>
      <c r="Z201" s="15">
        <v>4700000</v>
      </c>
      <c r="AA201" s="15">
        <v>4700000</v>
      </c>
      <c r="AB201" s="12"/>
      <c r="AC201" s="22"/>
      <c r="AD201" s="15"/>
      <c r="AE201" s="15"/>
      <c r="AF201" s="15"/>
      <c r="AG201" s="15"/>
      <c r="AH201" s="15"/>
      <c r="AI201" s="15"/>
      <c r="AJ201" s="12"/>
      <c r="AK201" s="22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>
        <f t="shared" si="16"/>
        <v>9400000</v>
      </c>
      <c r="BY201" s="15">
        <f t="shared" si="17"/>
        <v>9400000</v>
      </c>
      <c r="BZ201" s="12"/>
      <c r="CA201" s="12" t="s">
        <v>42</v>
      </c>
    </row>
    <row r="202" spans="1:79" ht="42" x14ac:dyDescent="0.35">
      <c r="A202" s="10" t="s">
        <v>780</v>
      </c>
      <c r="B202" s="10" t="s">
        <v>783</v>
      </c>
      <c r="C202" s="10" t="s">
        <v>72</v>
      </c>
      <c r="D202" s="11" t="s">
        <v>73</v>
      </c>
      <c r="E202" s="11" t="s">
        <v>73</v>
      </c>
      <c r="F202" s="11" t="s">
        <v>781</v>
      </c>
      <c r="G202" s="12" t="s">
        <v>135</v>
      </c>
      <c r="H202" s="12" t="s">
        <v>48</v>
      </c>
      <c r="I202" s="12">
        <v>0</v>
      </c>
      <c r="J202" s="33">
        <v>45078</v>
      </c>
      <c r="K202" s="34" t="s">
        <v>782</v>
      </c>
      <c r="L202" s="12"/>
      <c r="M202" s="33"/>
      <c r="N202" s="33">
        <v>45108</v>
      </c>
      <c r="O202" s="33">
        <v>46174</v>
      </c>
      <c r="P202" s="12">
        <v>0</v>
      </c>
      <c r="Q202" s="12">
        <v>100</v>
      </c>
      <c r="R202" s="12">
        <v>0</v>
      </c>
      <c r="S202" s="12" t="s">
        <v>41</v>
      </c>
      <c r="T202" s="12"/>
      <c r="U202" s="22"/>
      <c r="V202" s="15">
        <v>21963694.399999999</v>
      </c>
      <c r="W202" s="15">
        <v>21963694.399999999</v>
      </c>
      <c r="X202" s="12"/>
      <c r="Y202" s="22"/>
      <c r="Z202" s="15">
        <v>6928030</v>
      </c>
      <c r="AA202" s="15">
        <v>6928030</v>
      </c>
      <c r="AB202" s="12"/>
      <c r="AC202" s="22"/>
      <c r="AD202" s="15">
        <v>7124222</v>
      </c>
      <c r="AE202" s="15">
        <v>7124222</v>
      </c>
      <c r="AF202" s="15"/>
      <c r="AG202" s="15"/>
      <c r="AH202" s="15">
        <v>5792446.1799999997</v>
      </c>
      <c r="AI202" s="15">
        <v>5792446.1799999997</v>
      </c>
      <c r="AJ202" s="12"/>
      <c r="AK202" s="22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>
        <f t="shared" si="16"/>
        <v>41808392.579999998</v>
      </c>
      <c r="BY202" s="15">
        <f t="shared" si="17"/>
        <v>41808392.579999998</v>
      </c>
      <c r="BZ202" s="12"/>
      <c r="CA202" s="12" t="s">
        <v>42</v>
      </c>
    </row>
    <row r="203" spans="1:79" ht="42" x14ac:dyDescent="0.35">
      <c r="A203" s="10" t="s">
        <v>786</v>
      </c>
      <c r="B203" s="10" t="s">
        <v>787</v>
      </c>
      <c r="C203" s="10" t="s">
        <v>63</v>
      </c>
      <c r="D203" s="11" t="s">
        <v>64</v>
      </c>
      <c r="E203" s="11" t="s">
        <v>64</v>
      </c>
      <c r="F203" s="11" t="s">
        <v>138</v>
      </c>
      <c r="G203" s="12" t="s">
        <v>135</v>
      </c>
      <c r="H203" s="12" t="s">
        <v>39</v>
      </c>
      <c r="I203" s="12">
        <v>0</v>
      </c>
      <c r="J203" s="33">
        <v>45108</v>
      </c>
      <c r="K203" s="34" t="s">
        <v>133</v>
      </c>
      <c r="L203" s="12"/>
      <c r="M203" s="33"/>
      <c r="N203" s="33">
        <v>45108</v>
      </c>
      <c r="O203" s="33">
        <v>45627</v>
      </c>
      <c r="P203" s="12">
        <v>0</v>
      </c>
      <c r="Q203" s="12">
        <v>100</v>
      </c>
      <c r="R203" s="12">
        <v>0</v>
      </c>
      <c r="S203" s="12" t="s">
        <v>41</v>
      </c>
      <c r="T203" s="12"/>
      <c r="U203" s="22"/>
      <c r="V203" s="15">
        <v>168200000</v>
      </c>
      <c r="W203" s="15">
        <v>168200000</v>
      </c>
      <c r="X203" s="12"/>
      <c r="Y203" s="22"/>
      <c r="Z203" s="15">
        <v>172840000</v>
      </c>
      <c r="AA203" s="15">
        <v>172840000</v>
      </c>
      <c r="AB203" s="12"/>
      <c r="AC203" s="22"/>
      <c r="AD203" s="15"/>
      <c r="AE203" s="15"/>
      <c r="AF203" s="15"/>
      <c r="AG203" s="15"/>
      <c r="AH203" s="15"/>
      <c r="AI203" s="15"/>
      <c r="AJ203" s="12"/>
      <c r="AK203" s="22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>
        <f t="shared" si="16"/>
        <v>341040000</v>
      </c>
      <c r="BY203" s="15">
        <f t="shared" si="17"/>
        <v>341040000</v>
      </c>
      <c r="BZ203" s="12"/>
      <c r="CA203" s="12" t="s">
        <v>42</v>
      </c>
    </row>
    <row r="204" spans="1:79" ht="42" x14ac:dyDescent="0.35">
      <c r="A204" s="10" t="s">
        <v>791</v>
      </c>
      <c r="B204" s="10" t="s">
        <v>792</v>
      </c>
      <c r="C204" s="10" t="s">
        <v>793</v>
      </c>
      <c r="D204" s="11" t="s">
        <v>794</v>
      </c>
      <c r="E204" s="11" t="s">
        <v>794</v>
      </c>
      <c r="F204" s="11" t="s">
        <v>795</v>
      </c>
      <c r="G204" s="12" t="s">
        <v>135</v>
      </c>
      <c r="H204" s="12" t="s">
        <v>39</v>
      </c>
      <c r="I204" s="12">
        <v>0</v>
      </c>
      <c r="J204" s="33">
        <v>45108</v>
      </c>
      <c r="K204" s="34" t="s">
        <v>223</v>
      </c>
      <c r="L204" s="12"/>
      <c r="M204" s="33"/>
      <c r="N204" s="33" t="s">
        <v>176</v>
      </c>
      <c r="O204" s="33" t="s">
        <v>80</v>
      </c>
      <c r="P204" s="12">
        <v>0</v>
      </c>
      <c r="Q204" s="12">
        <v>100</v>
      </c>
      <c r="R204" s="12">
        <v>0</v>
      </c>
      <c r="S204" s="12" t="s">
        <v>41</v>
      </c>
      <c r="T204" s="12"/>
      <c r="U204" s="22"/>
      <c r="V204" s="15">
        <v>1810040</v>
      </c>
      <c r="W204" s="15">
        <v>1810040</v>
      </c>
      <c r="X204" s="12"/>
      <c r="Y204" s="22"/>
      <c r="Z204" s="15">
        <v>3620080</v>
      </c>
      <c r="AA204" s="15">
        <v>3620080</v>
      </c>
      <c r="AB204" s="12"/>
      <c r="AC204" s="22"/>
      <c r="AD204" s="15">
        <v>3620080</v>
      </c>
      <c r="AE204" s="15">
        <v>3620080</v>
      </c>
      <c r="AF204" s="15"/>
      <c r="AG204" s="15"/>
      <c r="AH204" s="15"/>
      <c r="AI204" s="15"/>
      <c r="AJ204" s="12"/>
      <c r="AK204" s="22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>
        <f t="shared" ref="BX204:BX208" si="20">V204+Z204+AD204+AH204+AL204+AP204+AT204+AX204+BB204+BF204+BJ204+BN204+BR204+BV204</f>
        <v>9050200</v>
      </c>
      <c r="BY204" s="15">
        <f t="shared" ref="BY204:BY208" si="21">W204+AA204+AE204+AI204+AM204+AQ204+AU204+AY204+BC204+BG204+BK204+BO204+BS204+BW204</f>
        <v>9050200</v>
      </c>
      <c r="BZ204" s="12"/>
      <c r="CA204" s="12" t="s">
        <v>42</v>
      </c>
    </row>
    <row r="205" spans="1:79" ht="31.5" x14ac:dyDescent="0.35">
      <c r="A205" s="10" t="s">
        <v>801</v>
      </c>
      <c r="B205" s="10" t="s">
        <v>802</v>
      </c>
      <c r="C205" s="10" t="s">
        <v>338</v>
      </c>
      <c r="D205" s="11" t="s">
        <v>339</v>
      </c>
      <c r="E205" s="11" t="s">
        <v>339</v>
      </c>
      <c r="F205" s="11" t="s">
        <v>811</v>
      </c>
      <c r="G205" s="12" t="s">
        <v>135</v>
      </c>
      <c r="H205" s="12" t="s">
        <v>48</v>
      </c>
      <c r="I205" s="12">
        <v>0</v>
      </c>
      <c r="J205" s="33">
        <v>45108</v>
      </c>
      <c r="K205" s="34" t="s">
        <v>441</v>
      </c>
      <c r="L205" s="12"/>
      <c r="M205" s="33" t="s">
        <v>79</v>
      </c>
      <c r="N205" s="33"/>
      <c r="O205" s="33"/>
      <c r="P205" s="12">
        <v>0</v>
      </c>
      <c r="Q205" s="12">
        <v>100</v>
      </c>
      <c r="R205" s="12">
        <v>0</v>
      </c>
      <c r="S205" s="12" t="s">
        <v>41</v>
      </c>
      <c r="T205" s="12"/>
      <c r="U205" s="22"/>
      <c r="V205" s="15">
        <v>3384000</v>
      </c>
      <c r="W205" s="15">
        <v>3384000</v>
      </c>
      <c r="X205" s="12"/>
      <c r="Y205" s="22"/>
      <c r="Z205" s="15">
        <v>4986230</v>
      </c>
      <c r="AA205" s="15">
        <v>4986230</v>
      </c>
      <c r="AB205" s="12"/>
      <c r="AC205" s="22"/>
      <c r="AD205" s="15"/>
      <c r="AE205" s="15"/>
      <c r="AF205" s="15"/>
      <c r="AG205" s="15"/>
      <c r="AH205" s="15"/>
      <c r="AI205" s="15"/>
      <c r="AJ205" s="12"/>
      <c r="AK205" s="22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>
        <f t="shared" ref="BX205:BX206" si="22">V205+Z205+AD205+AH205+AL205+AP205+AT205+AX205+BB205+BF205+BJ205+BN205+BR205+BV205</f>
        <v>8370230</v>
      </c>
      <c r="BY205" s="15">
        <f t="shared" ref="BY205:BY206" si="23">W205+AA205+AE205+AI205+AM205+AQ205+AU205+AY205+BC205+BG205+BK205+BO205+BS205+BW205</f>
        <v>8370230</v>
      </c>
      <c r="BZ205" s="12"/>
      <c r="CA205" s="12" t="s">
        <v>42</v>
      </c>
    </row>
    <row r="206" spans="1:79" ht="31.5" x14ac:dyDescent="0.35">
      <c r="A206" s="10" t="s">
        <v>803</v>
      </c>
      <c r="B206" s="10" t="s">
        <v>804</v>
      </c>
      <c r="C206" s="10" t="s">
        <v>338</v>
      </c>
      <c r="D206" s="11" t="s">
        <v>339</v>
      </c>
      <c r="E206" s="11" t="s">
        <v>339</v>
      </c>
      <c r="F206" s="11" t="s">
        <v>811</v>
      </c>
      <c r="G206" s="12" t="s">
        <v>135</v>
      </c>
      <c r="H206" s="12" t="s">
        <v>48</v>
      </c>
      <c r="I206" s="12">
        <v>0</v>
      </c>
      <c r="J206" s="33">
        <v>45108</v>
      </c>
      <c r="K206" s="34" t="s">
        <v>441</v>
      </c>
      <c r="L206" s="12"/>
      <c r="M206" s="33" t="s">
        <v>79</v>
      </c>
      <c r="N206" s="33"/>
      <c r="O206" s="33"/>
      <c r="P206" s="12">
        <v>0</v>
      </c>
      <c r="Q206" s="12">
        <v>100</v>
      </c>
      <c r="R206" s="12">
        <v>0</v>
      </c>
      <c r="S206" s="12" t="s">
        <v>41</v>
      </c>
      <c r="T206" s="12"/>
      <c r="U206" s="22"/>
      <c r="V206" s="15">
        <v>2585000</v>
      </c>
      <c r="W206" s="15">
        <v>2585000</v>
      </c>
      <c r="X206" s="12"/>
      <c r="Y206" s="22"/>
      <c r="Z206" s="15">
        <v>4841000</v>
      </c>
      <c r="AA206" s="15">
        <v>4841000</v>
      </c>
      <c r="AB206" s="12"/>
      <c r="AC206" s="22"/>
      <c r="AD206" s="15"/>
      <c r="AE206" s="15"/>
      <c r="AF206" s="15"/>
      <c r="AG206" s="15"/>
      <c r="AH206" s="15"/>
      <c r="AI206" s="15"/>
      <c r="AJ206" s="12"/>
      <c r="AK206" s="22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>
        <f t="shared" si="22"/>
        <v>7426000</v>
      </c>
      <c r="BY206" s="15">
        <f t="shared" si="23"/>
        <v>7426000</v>
      </c>
      <c r="BZ206" s="12"/>
      <c r="CA206" s="12" t="s">
        <v>42</v>
      </c>
    </row>
    <row r="207" spans="1:79" ht="31.5" x14ac:dyDescent="0.35">
      <c r="A207" s="10" t="s">
        <v>805</v>
      </c>
      <c r="B207" s="10" t="s">
        <v>806</v>
      </c>
      <c r="C207" s="10" t="s">
        <v>338</v>
      </c>
      <c r="D207" s="11" t="s">
        <v>339</v>
      </c>
      <c r="E207" s="11" t="s">
        <v>339</v>
      </c>
      <c r="F207" s="11" t="s">
        <v>811</v>
      </c>
      <c r="G207" s="12" t="s">
        <v>135</v>
      </c>
      <c r="H207" s="12" t="s">
        <v>48</v>
      </c>
      <c r="I207" s="12">
        <v>0</v>
      </c>
      <c r="J207" s="33">
        <v>45108</v>
      </c>
      <c r="K207" s="34" t="s">
        <v>441</v>
      </c>
      <c r="L207" s="12"/>
      <c r="M207" s="33" t="s">
        <v>79</v>
      </c>
      <c r="N207" s="33"/>
      <c r="O207" s="33"/>
      <c r="P207" s="12">
        <v>0</v>
      </c>
      <c r="Q207" s="12">
        <v>100</v>
      </c>
      <c r="R207" s="12">
        <v>0</v>
      </c>
      <c r="S207" s="12" t="s">
        <v>41</v>
      </c>
      <c r="T207" s="12"/>
      <c r="U207" s="22"/>
      <c r="V207" s="15">
        <v>3760000</v>
      </c>
      <c r="W207" s="15">
        <v>3760000</v>
      </c>
      <c r="X207" s="12"/>
      <c r="Y207" s="22"/>
      <c r="Z207" s="15">
        <v>7019450</v>
      </c>
      <c r="AA207" s="15">
        <v>7019450</v>
      </c>
      <c r="AB207" s="12"/>
      <c r="AC207" s="22"/>
      <c r="AD207" s="15"/>
      <c r="AE207" s="15"/>
      <c r="AF207" s="15"/>
      <c r="AG207" s="15"/>
      <c r="AH207" s="15"/>
      <c r="AI207" s="15"/>
      <c r="AJ207" s="12"/>
      <c r="AK207" s="22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>
        <f t="shared" si="20"/>
        <v>10779450</v>
      </c>
      <c r="BY207" s="15">
        <f t="shared" si="21"/>
        <v>10779450</v>
      </c>
      <c r="BZ207" s="12"/>
      <c r="CA207" s="12" t="s">
        <v>42</v>
      </c>
    </row>
    <row r="208" spans="1:79" ht="31.5" x14ac:dyDescent="0.35">
      <c r="A208" s="10" t="s">
        <v>807</v>
      </c>
      <c r="B208" s="10" t="s">
        <v>808</v>
      </c>
      <c r="C208" s="10" t="s">
        <v>338</v>
      </c>
      <c r="D208" s="11" t="s">
        <v>339</v>
      </c>
      <c r="E208" s="11" t="s">
        <v>339</v>
      </c>
      <c r="F208" s="11" t="s">
        <v>811</v>
      </c>
      <c r="G208" s="12" t="s">
        <v>135</v>
      </c>
      <c r="H208" s="12" t="s">
        <v>48</v>
      </c>
      <c r="I208" s="12">
        <v>0</v>
      </c>
      <c r="J208" s="33">
        <v>45108</v>
      </c>
      <c r="K208" s="34" t="s">
        <v>441</v>
      </c>
      <c r="L208" s="12"/>
      <c r="M208" s="33" t="s">
        <v>79</v>
      </c>
      <c r="N208" s="33"/>
      <c r="O208" s="33"/>
      <c r="P208" s="12">
        <v>0</v>
      </c>
      <c r="Q208" s="12">
        <v>100</v>
      </c>
      <c r="R208" s="12">
        <v>0</v>
      </c>
      <c r="S208" s="12" t="s">
        <v>41</v>
      </c>
      <c r="T208" s="12"/>
      <c r="U208" s="22"/>
      <c r="V208" s="15">
        <v>3290000</v>
      </c>
      <c r="W208" s="15">
        <v>3290000</v>
      </c>
      <c r="X208" s="12"/>
      <c r="Y208" s="22"/>
      <c r="Z208" s="15">
        <v>7261500</v>
      </c>
      <c r="AA208" s="15">
        <v>7261500</v>
      </c>
      <c r="AB208" s="12"/>
      <c r="AC208" s="22"/>
      <c r="AD208" s="15"/>
      <c r="AE208" s="15"/>
      <c r="AF208" s="15"/>
      <c r="AG208" s="15"/>
      <c r="AH208" s="15"/>
      <c r="AI208" s="15"/>
      <c r="AJ208" s="12"/>
      <c r="AK208" s="22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>
        <f t="shared" si="20"/>
        <v>10551500</v>
      </c>
      <c r="BY208" s="15">
        <f t="shared" si="21"/>
        <v>10551500</v>
      </c>
      <c r="BZ208" s="12"/>
      <c r="CA208" s="12" t="s">
        <v>42</v>
      </c>
    </row>
    <row r="209" spans="1:79" ht="31.5" x14ac:dyDescent="0.35">
      <c r="A209" s="10" t="s">
        <v>809</v>
      </c>
      <c r="B209" s="10" t="s">
        <v>810</v>
      </c>
      <c r="C209" s="10" t="s">
        <v>338</v>
      </c>
      <c r="D209" s="11" t="s">
        <v>339</v>
      </c>
      <c r="E209" s="11" t="s">
        <v>339</v>
      </c>
      <c r="F209" s="11" t="s">
        <v>811</v>
      </c>
      <c r="G209" s="12" t="s">
        <v>135</v>
      </c>
      <c r="H209" s="12" t="s">
        <v>48</v>
      </c>
      <c r="I209" s="12">
        <v>0</v>
      </c>
      <c r="J209" s="33">
        <v>45108</v>
      </c>
      <c r="K209" s="34" t="s">
        <v>441</v>
      </c>
      <c r="L209" s="12"/>
      <c r="M209" s="33" t="s">
        <v>79</v>
      </c>
      <c r="N209" s="33"/>
      <c r="O209" s="33"/>
      <c r="P209" s="12">
        <v>0</v>
      </c>
      <c r="Q209" s="12">
        <v>100</v>
      </c>
      <c r="R209" s="12">
        <v>0</v>
      </c>
      <c r="S209" s="12" t="s">
        <v>41</v>
      </c>
      <c r="T209" s="12"/>
      <c r="U209" s="22"/>
      <c r="V209" s="15">
        <v>1410000</v>
      </c>
      <c r="W209" s="15">
        <v>1410000</v>
      </c>
      <c r="X209" s="12"/>
      <c r="Y209" s="22"/>
      <c r="Z209" s="15">
        <v>3630750</v>
      </c>
      <c r="AA209" s="15">
        <v>3630750</v>
      </c>
      <c r="AB209" s="12"/>
      <c r="AC209" s="22"/>
      <c r="AD209" s="15"/>
      <c r="AE209" s="15"/>
      <c r="AF209" s="15"/>
      <c r="AG209" s="15"/>
      <c r="AH209" s="15"/>
      <c r="AI209" s="15"/>
      <c r="AJ209" s="12"/>
      <c r="AK209" s="22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>
        <f t="shared" si="16"/>
        <v>5040750</v>
      </c>
      <c r="BY209" s="15">
        <f t="shared" si="17"/>
        <v>5040750</v>
      </c>
      <c r="BZ209" s="12"/>
      <c r="CA209" s="12" t="s">
        <v>42</v>
      </c>
    </row>
    <row r="210" spans="1:79" ht="42" x14ac:dyDescent="0.35">
      <c r="A210" s="10" t="s">
        <v>812</v>
      </c>
      <c r="B210" s="10" t="s">
        <v>1029</v>
      </c>
      <c r="C210" s="10" t="s">
        <v>813</v>
      </c>
      <c r="D210" s="11" t="s">
        <v>814</v>
      </c>
      <c r="E210" s="11" t="s">
        <v>814</v>
      </c>
      <c r="F210" s="11" t="s">
        <v>815</v>
      </c>
      <c r="G210" s="12" t="s">
        <v>135</v>
      </c>
      <c r="H210" s="12" t="s">
        <v>48</v>
      </c>
      <c r="I210" s="12">
        <v>0</v>
      </c>
      <c r="J210" s="33">
        <v>45108</v>
      </c>
      <c r="K210" s="34" t="s">
        <v>782</v>
      </c>
      <c r="L210" s="12"/>
      <c r="M210" s="33"/>
      <c r="N210" s="33">
        <v>45108</v>
      </c>
      <c r="O210" s="33">
        <v>46204</v>
      </c>
      <c r="P210" s="12">
        <v>0</v>
      </c>
      <c r="Q210" s="12">
        <v>100</v>
      </c>
      <c r="R210" s="12">
        <v>0</v>
      </c>
      <c r="S210" s="12" t="s">
        <v>41</v>
      </c>
      <c r="T210" s="12"/>
      <c r="U210" s="22"/>
      <c r="V210" s="15">
        <v>6000000</v>
      </c>
      <c r="W210" s="15">
        <v>6000000</v>
      </c>
      <c r="X210" s="12"/>
      <c r="Y210" s="22"/>
      <c r="Z210" s="15">
        <v>7045200</v>
      </c>
      <c r="AA210" s="15">
        <v>7045200</v>
      </c>
      <c r="AB210" s="12"/>
      <c r="AC210" s="22"/>
      <c r="AD210" s="15">
        <v>7689403.2000000002</v>
      </c>
      <c r="AE210" s="15">
        <v>7689403.2000000002</v>
      </c>
      <c r="AF210" s="15"/>
      <c r="AG210" s="15"/>
      <c r="AH210" s="15">
        <v>7920085.2999999998</v>
      </c>
      <c r="AI210" s="15">
        <v>7920085.2999999998</v>
      </c>
      <c r="AJ210" s="12"/>
      <c r="AK210" s="22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>
        <f t="shared" si="16"/>
        <v>28654688.5</v>
      </c>
      <c r="BY210" s="15">
        <f t="shared" si="17"/>
        <v>28654688.5</v>
      </c>
      <c r="BZ210" s="12"/>
      <c r="CA210" s="12" t="s">
        <v>42</v>
      </c>
    </row>
    <row r="211" spans="1:79" ht="31.5" x14ac:dyDescent="0.35">
      <c r="A211" s="10" t="s">
        <v>816</v>
      </c>
      <c r="B211" s="10" t="s">
        <v>853</v>
      </c>
      <c r="C211" s="10" t="s">
        <v>793</v>
      </c>
      <c r="D211" s="11" t="s">
        <v>817</v>
      </c>
      <c r="E211" s="11" t="s">
        <v>817</v>
      </c>
      <c r="F211" s="11" t="s">
        <v>818</v>
      </c>
      <c r="G211" s="12" t="s">
        <v>135</v>
      </c>
      <c r="H211" s="12" t="s">
        <v>39</v>
      </c>
      <c r="I211" s="12">
        <v>0</v>
      </c>
      <c r="J211" s="33">
        <v>45139</v>
      </c>
      <c r="K211" s="34" t="s">
        <v>40</v>
      </c>
      <c r="L211" s="12"/>
      <c r="M211" s="33"/>
      <c r="N211" s="33">
        <v>45139</v>
      </c>
      <c r="O211" s="33">
        <v>46204</v>
      </c>
      <c r="P211" s="12">
        <v>0</v>
      </c>
      <c r="Q211" s="12">
        <v>100</v>
      </c>
      <c r="R211" s="12">
        <v>0</v>
      </c>
      <c r="S211" s="12" t="s">
        <v>41</v>
      </c>
      <c r="T211" s="12"/>
      <c r="U211" s="22"/>
      <c r="V211" s="15">
        <v>151810000</v>
      </c>
      <c r="W211" s="15">
        <v>151810000</v>
      </c>
      <c r="X211" s="12"/>
      <c r="Y211" s="22"/>
      <c r="Z211" s="15">
        <v>113113332.73799999</v>
      </c>
      <c r="AA211" s="15">
        <v>113113332.73799999</v>
      </c>
      <c r="AB211" s="12"/>
      <c r="AC211" s="22"/>
      <c r="AD211" s="15">
        <v>136926665.29740003</v>
      </c>
      <c r="AE211" s="15">
        <v>136926665.29740003</v>
      </c>
      <c r="AF211" s="15"/>
      <c r="AG211" s="15"/>
      <c r="AH211" s="15">
        <v>142880000</v>
      </c>
      <c r="AI211" s="15">
        <v>142880000</v>
      </c>
      <c r="AJ211" s="12"/>
      <c r="AK211" s="22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>
        <f t="shared" si="16"/>
        <v>544729998.03540003</v>
      </c>
      <c r="BY211" s="15">
        <f t="shared" si="17"/>
        <v>544729998.03540003</v>
      </c>
      <c r="BZ211" s="12"/>
      <c r="CA211" s="12" t="s">
        <v>42</v>
      </c>
    </row>
    <row r="212" spans="1:79" ht="31.5" x14ac:dyDescent="0.35">
      <c r="A212" s="10" t="s">
        <v>821</v>
      </c>
      <c r="B212" s="10" t="s">
        <v>851</v>
      </c>
      <c r="C212" s="10" t="s">
        <v>338</v>
      </c>
      <c r="D212" s="11" t="s">
        <v>339</v>
      </c>
      <c r="E212" s="11" t="s">
        <v>339</v>
      </c>
      <c r="F212" s="11" t="s">
        <v>404</v>
      </c>
      <c r="G212" s="12" t="s">
        <v>135</v>
      </c>
      <c r="H212" s="12" t="s">
        <v>39</v>
      </c>
      <c r="I212" s="12">
        <v>100</v>
      </c>
      <c r="J212" s="33">
        <v>45139</v>
      </c>
      <c r="K212" s="34" t="s">
        <v>272</v>
      </c>
      <c r="L212" s="12"/>
      <c r="M212" s="33" t="s">
        <v>79</v>
      </c>
      <c r="N212" s="33"/>
      <c r="O212" s="33"/>
      <c r="P212" s="12">
        <v>0</v>
      </c>
      <c r="Q212" s="12">
        <v>100</v>
      </c>
      <c r="R212" s="12">
        <v>0</v>
      </c>
      <c r="S212" s="12" t="s">
        <v>41</v>
      </c>
      <c r="T212" s="12"/>
      <c r="U212" s="22"/>
      <c r="V212" s="15">
        <v>4000170</v>
      </c>
      <c r="W212" s="15">
        <v>4480190.4000000004</v>
      </c>
      <c r="X212" s="12"/>
      <c r="Y212" s="22"/>
      <c r="Z212" s="15">
        <v>4000170</v>
      </c>
      <c r="AA212" s="15">
        <v>4480190.4000000004</v>
      </c>
      <c r="AB212" s="12"/>
      <c r="AC212" s="22"/>
      <c r="AD212" s="15"/>
      <c r="AE212" s="15"/>
      <c r="AF212" s="15"/>
      <c r="AG212" s="15"/>
      <c r="AH212" s="15"/>
      <c r="AI212" s="15"/>
      <c r="AJ212" s="12"/>
      <c r="AK212" s="22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>
        <f t="shared" si="16"/>
        <v>8000340</v>
      </c>
      <c r="BY212" s="15">
        <f t="shared" si="17"/>
        <v>8960380.8000000007</v>
      </c>
      <c r="BZ212" s="12"/>
      <c r="CA212" s="12" t="s">
        <v>42</v>
      </c>
    </row>
    <row r="213" spans="1:79" ht="21" x14ac:dyDescent="0.35">
      <c r="A213" s="10" t="s">
        <v>822</v>
      </c>
      <c r="B213" s="10" t="s">
        <v>894</v>
      </c>
      <c r="C213" s="10" t="s">
        <v>823</v>
      </c>
      <c r="D213" s="11" t="s">
        <v>824</v>
      </c>
      <c r="E213" s="11" t="s">
        <v>824</v>
      </c>
      <c r="F213" s="11" t="s">
        <v>827</v>
      </c>
      <c r="G213" s="12" t="s">
        <v>135</v>
      </c>
      <c r="H213" s="12" t="s">
        <v>48</v>
      </c>
      <c r="I213" s="12">
        <v>0</v>
      </c>
      <c r="J213" s="33">
        <v>45139</v>
      </c>
      <c r="K213" s="34" t="s">
        <v>723</v>
      </c>
      <c r="L213" s="12"/>
      <c r="M213" s="33"/>
      <c r="N213" s="33">
        <v>45170</v>
      </c>
      <c r="O213" s="33">
        <v>45870</v>
      </c>
      <c r="P213" s="12">
        <v>0</v>
      </c>
      <c r="Q213" s="12">
        <v>100</v>
      </c>
      <c r="R213" s="12">
        <v>0</v>
      </c>
      <c r="S213" s="12" t="s">
        <v>41</v>
      </c>
      <c r="T213" s="12"/>
      <c r="U213" s="22"/>
      <c r="V213" s="15">
        <v>860792296</v>
      </c>
      <c r="W213" s="15">
        <v>860792296</v>
      </c>
      <c r="X213" s="12"/>
      <c r="Y213" s="22"/>
      <c r="Z213" s="15">
        <v>2863625856</v>
      </c>
      <c r="AA213" s="15">
        <v>2863625856</v>
      </c>
      <c r="AB213" s="12"/>
      <c r="AC213" s="22"/>
      <c r="AD213" s="15">
        <v>1431812928.0000002</v>
      </c>
      <c r="AE213" s="15">
        <v>1431812928.0000002</v>
      </c>
      <c r="AF213" s="15"/>
      <c r="AG213" s="15"/>
      <c r="AH213" s="15"/>
      <c r="AI213" s="15"/>
      <c r="AJ213" s="12"/>
      <c r="AK213" s="22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>
        <f t="shared" si="16"/>
        <v>5156231080</v>
      </c>
      <c r="BY213" s="15">
        <f t="shared" si="17"/>
        <v>5156231080</v>
      </c>
      <c r="BZ213" s="12"/>
      <c r="CA213" s="12" t="s">
        <v>42</v>
      </c>
    </row>
    <row r="214" spans="1:79" ht="21" x14ac:dyDescent="0.35">
      <c r="A214" s="10" t="s">
        <v>825</v>
      </c>
      <c r="B214" s="10" t="s">
        <v>826</v>
      </c>
      <c r="C214" s="10" t="s">
        <v>823</v>
      </c>
      <c r="D214" s="11" t="s">
        <v>824</v>
      </c>
      <c r="E214" s="11" t="s">
        <v>824</v>
      </c>
      <c r="F214" s="11" t="s">
        <v>828</v>
      </c>
      <c r="G214" s="12" t="s">
        <v>135</v>
      </c>
      <c r="H214" s="12" t="s">
        <v>48</v>
      </c>
      <c r="I214" s="12">
        <v>0</v>
      </c>
      <c r="J214" s="33">
        <v>45108</v>
      </c>
      <c r="K214" s="34" t="s">
        <v>829</v>
      </c>
      <c r="L214" s="12"/>
      <c r="M214" s="33"/>
      <c r="N214" s="33">
        <v>45170</v>
      </c>
      <c r="O214" s="33" t="s">
        <v>79</v>
      </c>
      <c r="P214" s="12">
        <v>0</v>
      </c>
      <c r="Q214" s="12">
        <v>100</v>
      </c>
      <c r="R214" s="12">
        <v>0</v>
      </c>
      <c r="S214" s="12" t="s">
        <v>41</v>
      </c>
      <c r="T214" s="12"/>
      <c r="U214" s="22"/>
      <c r="V214" s="15">
        <v>243040126</v>
      </c>
      <c r="W214" s="15">
        <v>243040126</v>
      </c>
      <c r="X214" s="12"/>
      <c r="Y214" s="22"/>
      <c r="Z214" s="15">
        <v>1286683020</v>
      </c>
      <c r="AA214" s="15">
        <v>1286683020</v>
      </c>
      <c r="AB214" s="12"/>
      <c r="AC214" s="22"/>
      <c r="AD214" s="15"/>
      <c r="AE214" s="15"/>
      <c r="AF214" s="15"/>
      <c r="AG214" s="15"/>
      <c r="AH214" s="15"/>
      <c r="AI214" s="15"/>
      <c r="AJ214" s="12"/>
      <c r="AK214" s="22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>
        <f t="shared" si="16"/>
        <v>1529723146</v>
      </c>
      <c r="BY214" s="15">
        <f t="shared" si="17"/>
        <v>1529723146</v>
      </c>
      <c r="BZ214" s="12"/>
      <c r="CA214" s="12" t="s">
        <v>42</v>
      </c>
    </row>
    <row r="215" spans="1:79" ht="31.5" x14ac:dyDescent="0.35">
      <c r="A215" s="10" t="s">
        <v>830</v>
      </c>
      <c r="B215" s="10" t="s">
        <v>831</v>
      </c>
      <c r="C215" s="10" t="s">
        <v>385</v>
      </c>
      <c r="D215" s="11" t="s">
        <v>386</v>
      </c>
      <c r="E215" s="11" t="s">
        <v>387</v>
      </c>
      <c r="F215" s="11" t="s">
        <v>834</v>
      </c>
      <c r="G215" s="12" t="s">
        <v>135</v>
      </c>
      <c r="H215" s="12" t="s">
        <v>39</v>
      </c>
      <c r="I215" s="12">
        <v>100</v>
      </c>
      <c r="J215" s="33">
        <v>45108</v>
      </c>
      <c r="K215" s="34" t="s">
        <v>836</v>
      </c>
      <c r="L215" s="12"/>
      <c r="M215" s="33">
        <v>45992</v>
      </c>
      <c r="N215" s="33"/>
      <c r="O215" s="33"/>
      <c r="P215" s="12">
        <v>0</v>
      </c>
      <c r="Q215" s="12">
        <v>100</v>
      </c>
      <c r="R215" s="12">
        <v>0</v>
      </c>
      <c r="S215" s="12" t="s">
        <v>41</v>
      </c>
      <c r="T215" s="12"/>
      <c r="U215" s="22"/>
      <c r="V215" s="15">
        <v>2410800</v>
      </c>
      <c r="W215" s="15">
        <v>2700096.0000000005</v>
      </c>
      <c r="X215" s="12"/>
      <c r="Y215" s="22"/>
      <c r="Z215" s="15">
        <v>8036000</v>
      </c>
      <c r="AA215" s="15">
        <v>9000320</v>
      </c>
      <c r="AB215" s="12"/>
      <c r="AC215" s="22"/>
      <c r="AD215" s="15">
        <v>8036000</v>
      </c>
      <c r="AE215" s="15">
        <v>9000320</v>
      </c>
      <c r="AF215" s="15"/>
      <c r="AG215" s="15"/>
      <c r="AH215" s="15"/>
      <c r="AI215" s="15"/>
      <c r="AJ215" s="12"/>
      <c r="AK215" s="22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>
        <f t="shared" si="16"/>
        <v>18482800</v>
      </c>
      <c r="BY215" s="15">
        <f t="shared" si="17"/>
        <v>20700736</v>
      </c>
      <c r="BZ215" s="12"/>
      <c r="CA215" s="12" t="s">
        <v>42</v>
      </c>
    </row>
    <row r="216" spans="1:79" ht="31.5" x14ac:dyDescent="0.35">
      <c r="A216" s="10" t="s">
        <v>832</v>
      </c>
      <c r="B216" s="10" t="s">
        <v>833</v>
      </c>
      <c r="C216" s="10" t="s">
        <v>385</v>
      </c>
      <c r="D216" s="11" t="s">
        <v>386</v>
      </c>
      <c r="E216" s="11" t="s">
        <v>387</v>
      </c>
      <c r="F216" s="11" t="s">
        <v>835</v>
      </c>
      <c r="G216" s="12" t="s">
        <v>135</v>
      </c>
      <c r="H216" s="12" t="s">
        <v>39</v>
      </c>
      <c r="I216" s="12">
        <v>100</v>
      </c>
      <c r="J216" s="33">
        <v>45108</v>
      </c>
      <c r="K216" s="34" t="s">
        <v>836</v>
      </c>
      <c r="L216" s="12"/>
      <c r="M216" s="33">
        <v>45992</v>
      </c>
      <c r="N216" s="33"/>
      <c r="O216" s="33"/>
      <c r="P216" s="12">
        <v>0</v>
      </c>
      <c r="Q216" s="12">
        <v>100</v>
      </c>
      <c r="R216" s="12">
        <v>0</v>
      </c>
      <c r="S216" s="12" t="s">
        <v>41</v>
      </c>
      <c r="T216" s="12"/>
      <c r="U216" s="22"/>
      <c r="V216" s="15">
        <v>535714.5</v>
      </c>
      <c r="W216" s="15">
        <v>600000.24000000011</v>
      </c>
      <c r="X216" s="12"/>
      <c r="Y216" s="22"/>
      <c r="Z216" s="15">
        <v>1785715</v>
      </c>
      <c r="AA216" s="15">
        <v>2000000.8000000003</v>
      </c>
      <c r="AB216" s="12"/>
      <c r="AC216" s="22"/>
      <c r="AD216" s="15">
        <v>1785715</v>
      </c>
      <c r="AE216" s="15">
        <v>2000000.8000000003</v>
      </c>
      <c r="AF216" s="15"/>
      <c r="AG216" s="15"/>
      <c r="AH216" s="15"/>
      <c r="AI216" s="15"/>
      <c r="AJ216" s="12"/>
      <c r="AK216" s="22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>
        <f t="shared" si="16"/>
        <v>4107144.5</v>
      </c>
      <c r="BY216" s="15">
        <f t="shared" si="17"/>
        <v>4600001.8400000008</v>
      </c>
      <c r="BZ216" s="12"/>
      <c r="CA216" s="12" t="s">
        <v>42</v>
      </c>
    </row>
    <row r="217" spans="1:79" ht="42" x14ac:dyDescent="0.35">
      <c r="A217" s="10" t="s">
        <v>837</v>
      </c>
      <c r="B217" s="10" t="s">
        <v>838</v>
      </c>
      <c r="C217" s="10" t="s">
        <v>115</v>
      </c>
      <c r="D217" s="11" t="s">
        <v>116</v>
      </c>
      <c r="E217" s="11" t="s">
        <v>116</v>
      </c>
      <c r="F217" s="11" t="s">
        <v>630</v>
      </c>
      <c r="G217" s="12" t="s">
        <v>135</v>
      </c>
      <c r="H217" s="12" t="s">
        <v>48</v>
      </c>
      <c r="I217" s="12">
        <v>0</v>
      </c>
      <c r="J217" s="33">
        <v>45108</v>
      </c>
      <c r="K217" s="34" t="s">
        <v>631</v>
      </c>
      <c r="L217" s="12"/>
      <c r="M217" s="33" t="s">
        <v>396</v>
      </c>
      <c r="N217" s="33"/>
      <c r="O217" s="33"/>
      <c r="P217" s="12">
        <v>0</v>
      </c>
      <c r="Q217" s="12">
        <v>100</v>
      </c>
      <c r="R217" s="12">
        <v>0</v>
      </c>
      <c r="S217" s="12" t="s">
        <v>41</v>
      </c>
      <c r="T217" s="12"/>
      <c r="U217" s="22"/>
      <c r="V217" s="15">
        <v>3408440</v>
      </c>
      <c r="W217" s="15">
        <v>3408440</v>
      </c>
      <c r="X217" s="12"/>
      <c r="Y217" s="22"/>
      <c r="Z217" s="15">
        <v>3368490</v>
      </c>
      <c r="AA217" s="15">
        <v>3368490</v>
      </c>
      <c r="AB217" s="12"/>
      <c r="AC217" s="22"/>
      <c r="AD217" s="15">
        <v>0</v>
      </c>
      <c r="AE217" s="15">
        <v>0</v>
      </c>
      <c r="AF217" s="15"/>
      <c r="AG217" s="15"/>
      <c r="AH217" s="15">
        <v>0</v>
      </c>
      <c r="AI217" s="15">
        <v>0</v>
      </c>
      <c r="AJ217" s="12"/>
      <c r="AK217" s="22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>
        <f t="shared" si="16"/>
        <v>6776930</v>
      </c>
      <c r="BY217" s="15">
        <f t="shared" si="17"/>
        <v>6776930</v>
      </c>
      <c r="BZ217" s="12"/>
      <c r="CA217" s="12" t="s">
        <v>42</v>
      </c>
    </row>
    <row r="218" spans="1:79" ht="31.5" x14ac:dyDescent="0.35">
      <c r="A218" s="10" t="s">
        <v>839</v>
      </c>
      <c r="B218" s="10" t="s">
        <v>850</v>
      </c>
      <c r="C218" s="10" t="s">
        <v>51</v>
      </c>
      <c r="D218" s="11" t="s">
        <v>52</v>
      </c>
      <c r="E218" s="11" t="s">
        <v>53</v>
      </c>
      <c r="F218" s="11" t="s">
        <v>840</v>
      </c>
      <c r="G218" s="12" t="s">
        <v>135</v>
      </c>
      <c r="H218" s="12" t="s">
        <v>48</v>
      </c>
      <c r="I218" s="12">
        <v>0</v>
      </c>
      <c r="J218" s="33">
        <v>45139</v>
      </c>
      <c r="K218" s="34" t="s">
        <v>411</v>
      </c>
      <c r="L218" s="12"/>
      <c r="M218" s="33"/>
      <c r="N218" s="33" t="s">
        <v>178</v>
      </c>
      <c r="O218" s="33" t="s">
        <v>841</v>
      </c>
      <c r="P218" s="12">
        <v>0</v>
      </c>
      <c r="Q218" s="12">
        <v>100</v>
      </c>
      <c r="R218" s="12">
        <v>0</v>
      </c>
      <c r="S218" s="12" t="s">
        <v>41</v>
      </c>
      <c r="T218" s="12"/>
      <c r="U218" s="22"/>
      <c r="V218" s="15">
        <v>2350000</v>
      </c>
      <c r="W218" s="15">
        <v>2350000</v>
      </c>
      <c r="X218" s="12"/>
      <c r="Y218" s="22"/>
      <c r="Z218" s="15">
        <v>4700000</v>
      </c>
      <c r="AA218" s="15">
        <v>4700000</v>
      </c>
      <c r="AB218" s="12"/>
      <c r="AC218" s="22"/>
      <c r="AD218" s="15">
        <v>4700000</v>
      </c>
      <c r="AE218" s="15">
        <v>4700000</v>
      </c>
      <c r="AF218" s="15"/>
      <c r="AG218" s="15"/>
      <c r="AH218" s="15">
        <v>3760000</v>
      </c>
      <c r="AI218" s="15">
        <v>3760000</v>
      </c>
      <c r="AJ218" s="12"/>
      <c r="AK218" s="22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>
        <f t="shared" si="16"/>
        <v>15510000</v>
      </c>
      <c r="BY218" s="15">
        <f t="shared" si="17"/>
        <v>15510000</v>
      </c>
      <c r="BZ218" s="12"/>
      <c r="CA218" s="12" t="s">
        <v>42</v>
      </c>
    </row>
    <row r="219" spans="1:79" ht="31.5" x14ac:dyDescent="0.35">
      <c r="A219" s="10" t="s">
        <v>842</v>
      </c>
      <c r="B219" s="10" t="s">
        <v>1158</v>
      </c>
      <c r="C219" s="10" t="s">
        <v>338</v>
      </c>
      <c r="D219" s="11" t="s">
        <v>339</v>
      </c>
      <c r="E219" s="11" t="s">
        <v>339</v>
      </c>
      <c r="F219" s="11" t="s">
        <v>843</v>
      </c>
      <c r="G219" s="12" t="s">
        <v>135</v>
      </c>
      <c r="H219" s="12" t="s">
        <v>39</v>
      </c>
      <c r="I219" s="12">
        <v>100</v>
      </c>
      <c r="J219" s="33">
        <v>45108</v>
      </c>
      <c r="K219" s="34" t="s">
        <v>145</v>
      </c>
      <c r="L219" s="12"/>
      <c r="M219" s="33">
        <v>45505</v>
      </c>
      <c r="N219" s="33"/>
      <c r="O219" s="33"/>
      <c r="P219" s="12">
        <v>0</v>
      </c>
      <c r="Q219" s="12">
        <v>100</v>
      </c>
      <c r="R219" s="12">
        <v>0</v>
      </c>
      <c r="S219" s="12" t="s">
        <v>41</v>
      </c>
      <c r="T219" s="12"/>
      <c r="U219" s="22"/>
      <c r="V219" s="15">
        <v>28805721.899999999</v>
      </c>
      <c r="W219" s="15">
        <v>32262408.528000001</v>
      </c>
      <c r="X219" s="12"/>
      <c r="Y219" s="22"/>
      <c r="Z219" s="15">
        <v>24119930</v>
      </c>
      <c r="AA219" s="15">
        <v>27014321.600000001</v>
      </c>
      <c r="AB219" s="12"/>
      <c r="AC219" s="22"/>
      <c r="AD219" s="15"/>
      <c r="AE219" s="15"/>
      <c r="AF219" s="15"/>
      <c r="AG219" s="15"/>
      <c r="AH219" s="15"/>
      <c r="AI219" s="15"/>
      <c r="AJ219" s="12"/>
      <c r="AK219" s="22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>
        <f t="shared" si="16"/>
        <v>52925651.899999999</v>
      </c>
      <c r="BY219" s="15">
        <f t="shared" si="17"/>
        <v>59276730.128000006</v>
      </c>
      <c r="BZ219" s="12"/>
      <c r="CA219" s="12" t="s">
        <v>42</v>
      </c>
    </row>
    <row r="220" spans="1:79" ht="31.5" x14ac:dyDescent="0.35">
      <c r="A220" s="10" t="s">
        <v>844</v>
      </c>
      <c r="B220" s="10" t="s">
        <v>849</v>
      </c>
      <c r="C220" s="10" t="s">
        <v>63</v>
      </c>
      <c r="D220" s="11" t="s">
        <v>64</v>
      </c>
      <c r="E220" s="11" t="s">
        <v>64</v>
      </c>
      <c r="F220" s="11" t="s">
        <v>845</v>
      </c>
      <c r="G220" s="12" t="s">
        <v>135</v>
      </c>
      <c r="H220" s="12" t="s">
        <v>39</v>
      </c>
      <c r="I220" s="12">
        <v>0</v>
      </c>
      <c r="J220" s="33">
        <v>45108</v>
      </c>
      <c r="K220" s="34" t="s">
        <v>723</v>
      </c>
      <c r="L220" s="12"/>
      <c r="M220" s="33">
        <v>46357</v>
      </c>
      <c r="N220" s="33"/>
      <c r="O220" s="33"/>
      <c r="P220" s="12">
        <v>0</v>
      </c>
      <c r="Q220" s="12">
        <v>100</v>
      </c>
      <c r="R220" s="12">
        <v>0</v>
      </c>
      <c r="S220" s="12" t="s">
        <v>41</v>
      </c>
      <c r="T220" s="12"/>
      <c r="U220" s="22"/>
      <c r="V220" s="15">
        <v>12607812</v>
      </c>
      <c r="W220" s="15">
        <v>12607812</v>
      </c>
      <c r="X220" s="12"/>
      <c r="Y220" s="22"/>
      <c r="Z220" s="15">
        <v>58836456</v>
      </c>
      <c r="AA220" s="15">
        <v>58836456</v>
      </c>
      <c r="AB220" s="12"/>
      <c r="AC220" s="22"/>
      <c r="AD220" s="15">
        <v>61778278.800000004</v>
      </c>
      <c r="AE220" s="15">
        <v>61778278.800000004</v>
      </c>
      <c r="AF220" s="15"/>
      <c r="AG220" s="15"/>
      <c r="AH220" s="15">
        <v>64867303.920000002</v>
      </c>
      <c r="AI220" s="15">
        <v>64867303.920000002</v>
      </c>
      <c r="AJ220" s="12"/>
      <c r="AK220" s="22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>
        <f t="shared" si="16"/>
        <v>198089850.72000003</v>
      </c>
      <c r="BY220" s="15">
        <f t="shared" si="17"/>
        <v>198089850.72000003</v>
      </c>
      <c r="BZ220" s="12"/>
      <c r="CA220" s="12" t="s">
        <v>42</v>
      </c>
    </row>
    <row r="221" spans="1:79" ht="63" x14ac:dyDescent="0.35">
      <c r="A221" s="10" t="s">
        <v>846</v>
      </c>
      <c r="B221" s="10" t="s">
        <v>847</v>
      </c>
      <c r="C221" s="10" t="s">
        <v>197</v>
      </c>
      <c r="D221" s="11" t="s">
        <v>198</v>
      </c>
      <c r="E221" s="11" t="s">
        <v>198</v>
      </c>
      <c r="F221" s="11" t="s">
        <v>848</v>
      </c>
      <c r="G221" s="12" t="s">
        <v>135</v>
      </c>
      <c r="H221" s="12" t="s">
        <v>39</v>
      </c>
      <c r="I221" s="12">
        <v>0</v>
      </c>
      <c r="J221" s="33">
        <v>45108</v>
      </c>
      <c r="K221" s="34" t="s">
        <v>60</v>
      </c>
      <c r="L221" s="12"/>
      <c r="M221" s="33"/>
      <c r="N221" s="33">
        <v>45108</v>
      </c>
      <c r="O221" s="33">
        <v>46174</v>
      </c>
      <c r="P221" s="12">
        <v>0</v>
      </c>
      <c r="Q221" s="12">
        <v>100</v>
      </c>
      <c r="R221" s="12">
        <v>0</v>
      </c>
      <c r="S221" s="12" t="s">
        <v>41</v>
      </c>
      <c r="T221" s="12"/>
      <c r="U221" s="22"/>
      <c r="V221" s="15">
        <v>11873610</v>
      </c>
      <c r="W221" s="15">
        <v>11873610</v>
      </c>
      <c r="X221" s="12"/>
      <c r="Y221" s="22"/>
      <c r="Z221" s="15">
        <v>18613880</v>
      </c>
      <c r="AA221" s="15">
        <v>18613880</v>
      </c>
      <c r="AB221" s="12"/>
      <c r="AC221" s="22"/>
      <c r="AD221" s="15">
        <v>18613880</v>
      </c>
      <c r="AE221" s="15">
        <v>18613880</v>
      </c>
      <c r="AF221" s="15"/>
      <c r="AG221" s="15"/>
      <c r="AH221" s="15">
        <v>6740270</v>
      </c>
      <c r="AI221" s="15">
        <v>6740270</v>
      </c>
      <c r="AJ221" s="12"/>
      <c r="AK221" s="22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>
        <f t="shared" si="16"/>
        <v>55841640</v>
      </c>
      <c r="BY221" s="15">
        <f t="shared" si="17"/>
        <v>55841640</v>
      </c>
      <c r="BZ221" s="12"/>
      <c r="CA221" s="12" t="s">
        <v>42</v>
      </c>
    </row>
    <row r="222" spans="1:79" ht="52.5" x14ac:dyDescent="0.35">
      <c r="A222" s="10" t="s">
        <v>852</v>
      </c>
      <c r="B222" s="10" t="s">
        <v>865</v>
      </c>
      <c r="C222" s="10" t="s">
        <v>866</v>
      </c>
      <c r="D222" s="11" t="s">
        <v>867</v>
      </c>
      <c r="E222" s="11" t="s">
        <v>867</v>
      </c>
      <c r="F222" s="11" t="s">
        <v>868</v>
      </c>
      <c r="G222" s="12" t="s">
        <v>135</v>
      </c>
      <c r="H222" s="12" t="s">
        <v>39</v>
      </c>
      <c r="I222" s="12">
        <v>0</v>
      </c>
      <c r="J222" s="33">
        <v>45139</v>
      </c>
      <c r="K222" s="34" t="s">
        <v>869</v>
      </c>
      <c r="L222" s="12"/>
      <c r="M222" s="33"/>
      <c r="N222" s="33">
        <v>45139</v>
      </c>
      <c r="O222" s="33">
        <v>47088</v>
      </c>
      <c r="P222" s="12">
        <v>0</v>
      </c>
      <c r="Q222" s="12">
        <v>100</v>
      </c>
      <c r="R222" s="12">
        <v>0</v>
      </c>
      <c r="S222" s="12" t="s">
        <v>41</v>
      </c>
      <c r="T222" s="12"/>
      <c r="U222" s="22"/>
      <c r="V222" s="15">
        <v>0</v>
      </c>
      <c r="W222" s="15">
        <v>0</v>
      </c>
      <c r="X222" s="12"/>
      <c r="Y222" s="22"/>
      <c r="Z222" s="15">
        <v>123917031</v>
      </c>
      <c r="AA222" s="15">
        <v>123917031</v>
      </c>
      <c r="AB222" s="12"/>
      <c r="AC222" s="22"/>
      <c r="AD222" s="15">
        <v>135243047.63340002</v>
      </c>
      <c r="AE222" s="15">
        <v>135243047.63340002</v>
      </c>
      <c r="AF222" s="15"/>
      <c r="AG222" s="15"/>
      <c r="AH222" s="15">
        <v>164572225.66620001</v>
      </c>
      <c r="AI222" s="15">
        <v>164572225.66620001</v>
      </c>
      <c r="AJ222" s="12"/>
      <c r="AK222" s="22"/>
      <c r="AL222" s="15">
        <v>188236576.33530003</v>
      </c>
      <c r="AM222" s="15">
        <v>188236576.33530003</v>
      </c>
      <c r="AN222" s="15"/>
      <c r="AO222" s="15"/>
      <c r="AP222" s="15">
        <v>220904730.49079999</v>
      </c>
      <c r="AQ222" s="15">
        <v>220904730.49079999</v>
      </c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>
        <f t="shared" si="16"/>
        <v>832873611.12570012</v>
      </c>
      <c r="BY222" s="15">
        <f t="shared" si="17"/>
        <v>832873611.12570012</v>
      </c>
      <c r="BZ222" s="12"/>
      <c r="CA222" s="12" t="s">
        <v>42</v>
      </c>
    </row>
    <row r="223" spans="1:79" ht="31.5" x14ac:dyDescent="0.35">
      <c r="A223" s="10" t="s">
        <v>854</v>
      </c>
      <c r="B223" s="10" t="s">
        <v>855</v>
      </c>
      <c r="C223" s="10" t="s">
        <v>338</v>
      </c>
      <c r="D223" s="11" t="s">
        <v>339</v>
      </c>
      <c r="E223" s="11" t="s">
        <v>339</v>
      </c>
      <c r="F223" s="11" t="s">
        <v>738</v>
      </c>
      <c r="G223" s="12" t="s">
        <v>135</v>
      </c>
      <c r="H223" s="12" t="s">
        <v>39</v>
      </c>
      <c r="I223" s="12">
        <v>100</v>
      </c>
      <c r="J223" s="33">
        <v>45139</v>
      </c>
      <c r="K223" s="34" t="s">
        <v>145</v>
      </c>
      <c r="L223" s="12"/>
      <c r="M223" s="33">
        <v>45627</v>
      </c>
      <c r="N223" s="33"/>
      <c r="O223" s="33"/>
      <c r="P223" s="12">
        <v>0</v>
      </c>
      <c r="Q223" s="12">
        <v>100</v>
      </c>
      <c r="R223" s="12">
        <v>0</v>
      </c>
      <c r="S223" s="12" t="s">
        <v>41</v>
      </c>
      <c r="T223" s="12"/>
      <c r="U223" s="22"/>
      <c r="V223" s="15">
        <v>1449021.21</v>
      </c>
      <c r="W223" s="15">
        <v>1622903.7552</v>
      </c>
      <c r="X223" s="12"/>
      <c r="Y223" s="22"/>
      <c r="Z223" s="15">
        <v>3485846.39</v>
      </c>
      <c r="AA223" s="15">
        <v>3904147.9568000007</v>
      </c>
      <c r="AB223" s="12"/>
      <c r="AC223" s="22"/>
      <c r="AD223" s="15"/>
      <c r="AE223" s="15"/>
      <c r="AF223" s="15"/>
      <c r="AG223" s="15"/>
      <c r="AH223" s="15"/>
      <c r="AI223" s="15"/>
      <c r="AJ223" s="12"/>
      <c r="AK223" s="22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>
        <f t="shared" si="16"/>
        <v>4934867.5999999996</v>
      </c>
      <c r="BY223" s="15">
        <f t="shared" si="17"/>
        <v>5527051.7120000012</v>
      </c>
      <c r="BZ223" s="12"/>
      <c r="CA223" s="12" t="s">
        <v>42</v>
      </c>
    </row>
    <row r="224" spans="1:79" ht="31.5" x14ac:dyDescent="0.35">
      <c r="A224" s="10" t="s">
        <v>857</v>
      </c>
      <c r="B224" s="10" t="s">
        <v>858</v>
      </c>
      <c r="C224" s="10" t="s">
        <v>859</v>
      </c>
      <c r="D224" s="11" t="s">
        <v>860</v>
      </c>
      <c r="E224" s="11" t="s">
        <v>860</v>
      </c>
      <c r="F224" s="11" t="s">
        <v>861</v>
      </c>
      <c r="G224" s="12" t="s">
        <v>135</v>
      </c>
      <c r="H224" s="12" t="s">
        <v>39</v>
      </c>
      <c r="I224" s="12">
        <v>100</v>
      </c>
      <c r="J224" s="33">
        <v>45139</v>
      </c>
      <c r="K224" s="34" t="s">
        <v>152</v>
      </c>
      <c r="L224" s="12"/>
      <c r="M224" s="33">
        <v>45627</v>
      </c>
      <c r="N224" s="33"/>
      <c r="O224" s="33"/>
      <c r="P224" s="12">
        <v>0</v>
      </c>
      <c r="Q224" s="12">
        <v>100</v>
      </c>
      <c r="R224" s="12">
        <v>0</v>
      </c>
      <c r="S224" s="12" t="s">
        <v>41</v>
      </c>
      <c r="T224" s="12"/>
      <c r="U224" s="22"/>
      <c r="V224" s="15">
        <v>1112500</v>
      </c>
      <c r="W224" s="15">
        <v>1246000.0000000002</v>
      </c>
      <c r="X224" s="12"/>
      <c r="Y224" s="22"/>
      <c r="Z224" s="15">
        <v>2670000</v>
      </c>
      <c r="AA224" s="15">
        <v>2990400.0000000005</v>
      </c>
      <c r="AB224" s="12"/>
      <c r="AC224" s="22"/>
      <c r="AD224" s="15"/>
      <c r="AE224" s="15"/>
      <c r="AF224" s="15"/>
      <c r="AG224" s="15"/>
      <c r="AH224" s="15"/>
      <c r="AI224" s="15"/>
      <c r="AJ224" s="12"/>
      <c r="AK224" s="22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>
        <f t="shared" si="16"/>
        <v>3782500</v>
      </c>
      <c r="BY224" s="15">
        <f t="shared" si="17"/>
        <v>4236400.0000000009</v>
      </c>
      <c r="BZ224" s="12"/>
      <c r="CA224" s="12" t="s">
        <v>42</v>
      </c>
    </row>
    <row r="225" spans="1:79" ht="21" x14ac:dyDescent="0.35">
      <c r="A225" s="10" t="s">
        <v>862</v>
      </c>
      <c r="B225" s="10" t="s">
        <v>863</v>
      </c>
      <c r="C225" s="10" t="s">
        <v>823</v>
      </c>
      <c r="D225" s="11" t="s">
        <v>824</v>
      </c>
      <c r="E225" s="11" t="s">
        <v>824</v>
      </c>
      <c r="F225" s="11" t="s">
        <v>864</v>
      </c>
      <c r="G225" s="12" t="s">
        <v>135</v>
      </c>
      <c r="H225" s="12" t="s">
        <v>48</v>
      </c>
      <c r="I225" s="12">
        <v>0</v>
      </c>
      <c r="J225" s="33">
        <v>45139</v>
      </c>
      <c r="K225" s="34" t="s">
        <v>411</v>
      </c>
      <c r="L225" s="12"/>
      <c r="M225" s="33"/>
      <c r="N225" s="33">
        <v>45536</v>
      </c>
      <c r="O225" s="33">
        <v>45627</v>
      </c>
      <c r="P225" s="12">
        <v>0</v>
      </c>
      <c r="Q225" s="12">
        <v>100</v>
      </c>
      <c r="R225" s="12">
        <v>0</v>
      </c>
      <c r="S225" s="12" t="s">
        <v>41</v>
      </c>
      <c r="T225" s="12"/>
      <c r="U225" s="22"/>
      <c r="V225" s="15">
        <v>530956580</v>
      </c>
      <c r="W225" s="15">
        <v>530956580</v>
      </c>
      <c r="X225" s="12"/>
      <c r="Y225" s="22"/>
      <c r="Z225" s="15">
        <v>2806993420</v>
      </c>
      <c r="AA225" s="15">
        <v>2806993420</v>
      </c>
      <c r="AB225" s="12"/>
      <c r="AC225" s="22"/>
      <c r="AD225" s="15"/>
      <c r="AE225" s="15"/>
      <c r="AF225" s="15"/>
      <c r="AG225" s="15"/>
      <c r="AH225" s="15"/>
      <c r="AI225" s="15"/>
      <c r="AJ225" s="12"/>
      <c r="AK225" s="22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>
        <f t="shared" si="16"/>
        <v>3337950000</v>
      </c>
      <c r="BY225" s="15">
        <f t="shared" si="17"/>
        <v>3337950000</v>
      </c>
      <c r="BZ225" s="12"/>
      <c r="CA225" s="12" t="s">
        <v>42</v>
      </c>
    </row>
    <row r="226" spans="1:79" ht="42" x14ac:dyDescent="0.35">
      <c r="A226" s="10" t="s">
        <v>870</v>
      </c>
      <c r="B226" s="10" t="s">
        <v>871</v>
      </c>
      <c r="C226" s="10" t="s">
        <v>63</v>
      </c>
      <c r="D226" s="11" t="s">
        <v>64</v>
      </c>
      <c r="E226" s="11" t="s">
        <v>64</v>
      </c>
      <c r="F226" s="11" t="s">
        <v>138</v>
      </c>
      <c r="G226" s="12" t="s">
        <v>135</v>
      </c>
      <c r="H226" s="12" t="s">
        <v>39</v>
      </c>
      <c r="I226" s="12">
        <v>0</v>
      </c>
      <c r="J226" s="33">
        <v>45139</v>
      </c>
      <c r="K226" s="34" t="s">
        <v>293</v>
      </c>
      <c r="L226" s="12"/>
      <c r="M226" s="33"/>
      <c r="N226" s="33">
        <v>45139</v>
      </c>
      <c r="O226" s="33">
        <v>46722</v>
      </c>
      <c r="P226" s="12">
        <v>0</v>
      </c>
      <c r="Q226" s="12">
        <v>100</v>
      </c>
      <c r="R226" s="12">
        <v>0</v>
      </c>
      <c r="S226" s="12" t="s">
        <v>41</v>
      </c>
      <c r="T226" s="12"/>
      <c r="U226" s="22"/>
      <c r="V226" s="15">
        <v>22750000</v>
      </c>
      <c r="W226" s="15">
        <f t="shared" ref="W226" si="24">IF(S226="С НДС",V226*1.12,(IF(S226="НДС 8",V226*1.08,V226)))</f>
        <v>22750000</v>
      </c>
      <c r="X226" s="12"/>
      <c r="Y226" s="22"/>
      <c r="Z226" s="15">
        <v>22750000</v>
      </c>
      <c r="AA226" s="15">
        <f t="shared" ref="AA226" si="25">IF(S226="С НДС",Z226*1.12, (IF(S226="НДС 8",Z226*1.08,Z226)))</f>
        <v>22750000</v>
      </c>
      <c r="AB226" s="12"/>
      <c r="AC226" s="22"/>
      <c r="AD226" s="15">
        <v>22750000</v>
      </c>
      <c r="AE226" s="15">
        <f t="shared" ref="AE226" si="26">IF(S226="С НДС",AD226*1.12,(IF(S226="НДС 8",AD226*1.08,AD226)))</f>
        <v>22750000</v>
      </c>
      <c r="AF226" s="15"/>
      <c r="AG226" s="15"/>
      <c r="AH226" s="15">
        <v>22750000</v>
      </c>
      <c r="AI226" s="15">
        <f t="shared" ref="AI226" si="27">IF(S226="С НДС",AH226*1.12, (IF(S226="НДС 8",AH226*1.08,AH226)))</f>
        <v>22750000</v>
      </c>
      <c r="AJ226" s="12"/>
      <c r="AK226" s="22"/>
      <c r="AL226" s="15">
        <v>22750000</v>
      </c>
      <c r="AM226" s="15">
        <f t="shared" ref="AM226" si="28">IF(S226="С НДС",AL226*1.12,(IF(S226="НДС 8",AL226*1.08,AL226)))</f>
        <v>22750000</v>
      </c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>
        <f t="shared" si="16"/>
        <v>113750000</v>
      </c>
      <c r="BY226" s="15">
        <f t="shared" si="17"/>
        <v>113750000</v>
      </c>
      <c r="BZ226" s="12"/>
      <c r="CA226" s="12" t="s">
        <v>42</v>
      </c>
    </row>
    <row r="227" spans="1:79" ht="31.5" x14ac:dyDescent="0.35">
      <c r="A227" s="10" t="s">
        <v>872</v>
      </c>
      <c r="B227" s="10" t="s">
        <v>1220</v>
      </c>
      <c r="C227" s="10" t="s">
        <v>338</v>
      </c>
      <c r="D227" s="11" t="s">
        <v>339</v>
      </c>
      <c r="E227" s="11" t="s">
        <v>339</v>
      </c>
      <c r="F227" s="11" t="s">
        <v>873</v>
      </c>
      <c r="G227" s="12" t="s">
        <v>135</v>
      </c>
      <c r="H227" s="12" t="s">
        <v>48</v>
      </c>
      <c r="I227" s="12">
        <v>0</v>
      </c>
      <c r="J227" s="33">
        <v>45139</v>
      </c>
      <c r="K227" s="34" t="s">
        <v>874</v>
      </c>
      <c r="L227" s="12"/>
      <c r="M227" s="33">
        <v>45627</v>
      </c>
      <c r="N227" s="33"/>
      <c r="O227" s="33"/>
      <c r="P227" s="12">
        <v>0</v>
      </c>
      <c r="Q227" s="12">
        <v>100</v>
      </c>
      <c r="R227" s="12">
        <v>0</v>
      </c>
      <c r="S227" s="12" t="s">
        <v>41</v>
      </c>
      <c r="T227" s="12"/>
      <c r="U227" s="22"/>
      <c r="V227" s="15">
        <v>25586800</v>
      </c>
      <c r="W227" s="15">
        <v>25586800</v>
      </c>
      <c r="X227" s="12"/>
      <c r="Y227" s="22"/>
      <c r="Z227" s="15">
        <v>78085800</v>
      </c>
      <c r="AA227" s="15">
        <v>78085800</v>
      </c>
      <c r="AB227" s="12"/>
      <c r="AC227" s="22"/>
      <c r="AD227" s="15"/>
      <c r="AE227" s="15"/>
      <c r="AF227" s="15"/>
      <c r="AG227" s="15"/>
      <c r="AH227" s="15"/>
      <c r="AI227" s="15"/>
      <c r="AJ227" s="12"/>
      <c r="AK227" s="22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>
        <f t="shared" si="16"/>
        <v>103672600</v>
      </c>
      <c r="BY227" s="15">
        <f t="shared" si="17"/>
        <v>103672600</v>
      </c>
      <c r="BZ227" s="12"/>
      <c r="CA227" s="12" t="s">
        <v>42</v>
      </c>
    </row>
    <row r="228" spans="1:79" ht="31.5" x14ac:dyDescent="0.35">
      <c r="A228" s="10" t="s">
        <v>875</v>
      </c>
      <c r="B228" s="10" t="s">
        <v>882</v>
      </c>
      <c r="C228" s="10" t="s">
        <v>63</v>
      </c>
      <c r="D228" s="11" t="s">
        <v>64</v>
      </c>
      <c r="E228" s="11" t="s">
        <v>64</v>
      </c>
      <c r="F228" s="11" t="s">
        <v>876</v>
      </c>
      <c r="G228" s="12" t="s">
        <v>135</v>
      </c>
      <c r="H228" s="12" t="s">
        <v>39</v>
      </c>
      <c r="I228" s="12">
        <v>0</v>
      </c>
      <c r="J228" s="33">
        <v>45139</v>
      </c>
      <c r="K228" s="34" t="s">
        <v>877</v>
      </c>
      <c r="L228" s="12"/>
      <c r="M228" s="33">
        <v>46357</v>
      </c>
      <c r="N228" s="33"/>
      <c r="O228" s="33"/>
      <c r="P228" s="12">
        <v>0</v>
      </c>
      <c r="Q228" s="12">
        <v>100</v>
      </c>
      <c r="R228" s="12">
        <v>0</v>
      </c>
      <c r="S228" s="12" t="s">
        <v>41</v>
      </c>
      <c r="T228" s="12"/>
      <c r="U228" s="22"/>
      <c r="V228" s="15">
        <v>951445789.39279997</v>
      </c>
      <c r="W228" s="15">
        <v>951445789.39279997</v>
      </c>
      <c r="X228" s="12"/>
      <c r="Y228" s="22"/>
      <c r="Z228" s="15">
        <v>2854337363.2644997</v>
      </c>
      <c r="AA228" s="15">
        <v>2854337363.2644997</v>
      </c>
      <c r="AB228" s="12"/>
      <c r="AC228" s="22"/>
      <c r="AD228" s="15">
        <v>951445789.39279997</v>
      </c>
      <c r="AE228" s="15">
        <v>951445789.39279997</v>
      </c>
      <c r="AF228" s="15"/>
      <c r="AG228" s="15"/>
      <c r="AH228" s="15">
        <v>0</v>
      </c>
      <c r="AI228" s="15">
        <v>0</v>
      </c>
      <c r="AJ228" s="12"/>
      <c r="AK228" s="22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>
        <f t="shared" si="16"/>
        <v>4757228942.0500994</v>
      </c>
      <c r="BY228" s="15">
        <f t="shared" si="17"/>
        <v>4757228942.0500994</v>
      </c>
      <c r="BZ228" s="12"/>
      <c r="CA228" s="12" t="s">
        <v>42</v>
      </c>
    </row>
    <row r="229" spans="1:79" ht="21" x14ac:dyDescent="0.35">
      <c r="A229" s="10" t="s">
        <v>878</v>
      </c>
      <c r="B229" s="10" t="s">
        <v>992</v>
      </c>
      <c r="C229" s="10" t="s">
        <v>879</v>
      </c>
      <c r="D229" s="11" t="s">
        <v>880</v>
      </c>
      <c r="E229" s="11" t="s">
        <v>880</v>
      </c>
      <c r="F229" s="11" t="s">
        <v>881</v>
      </c>
      <c r="G229" s="12" t="s">
        <v>135</v>
      </c>
      <c r="H229" s="12" t="s">
        <v>39</v>
      </c>
      <c r="I229" s="12">
        <v>100</v>
      </c>
      <c r="J229" s="33">
        <v>45170</v>
      </c>
      <c r="K229" s="34" t="s">
        <v>40</v>
      </c>
      <c r="L229" s="12"/>
      <c r="M229" s="33">
        <v>46266</v>
      </c>
      <c r="N229" s="33"/>
      <c r="O229" s="33"/>
      <c r="P229" s="12">
        <v>0</v>
      </c>
      <c r="Q229" s="12">
        <v>100</v>
      </c>
      <c r="R229" s="12">
        <v>0</v>
      </c>
      <c r="S229" s="12" t="s">
        <v>41</v>
      </c>
      <c r="T229" s="12"/>
      <c r="U229" s="22"/>
      <c r="V229" s="15">
        <v>1876000</v>
      </c>
      <c r="W229" s="15">
        <v>2101120</v>
      </c>
      <c r="X229" s="12"/>
      <c r="Y229" s="22"/>
      <c r="Z229" s="15">
        <v>5628000</v>
      </c>
      <c r="AA229" s="15">
        <v>6303360.0000000009</v>
      </c>
      <c r="AB229" s="12"/>
      <c r="AC229" s="22"/>
      <c r="AD229" s="15">
        <v>5628000</v>
      </c>
      <c r="AE229" s="15">
        <v>6303360.0000000009</v>
      </c>
      <c r="AF229" s="15"/>
      <c r="AG229" s="15"/>
      <c r="AH229" s="15">
        <v>3752000</v>
      </c>
      <c r="AI229" s="15">
        <v>4202240</v>
      </c>
      <c r="AJ229" s="12"/>
      <c r="AK229" s="22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>
        <f t="shared" si="16"/>
        <v>16884000</v>
      </c>
      <c r="BY229" s="15">
        <f t="shared" si="17"/>
        <v>18910080</v>
      </c>
      <c r="BZ229" s="12"/>
      <c r="CA229" s="12" t="s">
        <v>42</v>
      </c>
    </row>
    <row r="230" spans="1:79" ht="21" x14ac:dyDescent="0.35">
      <c r="A230" s="10" t="s">
        <v>886</v>
      </c>
      <c r="B230" s="10" t="s">
        <v>887</v>
      </c>
      <c r="C230" s="10" t="s">
        <v>888</v>
      </c>
      <c r="D230" s="11" t="s">
        <v>889</v>
      </c>
      <c r="E230" s="11" t="s">
        <v>889</v>
      </c>
      <c r="F230" s="11" t="s">
        <v>890</v>
      </c>
      <c r="G230" s="12" t="s">
        <v>135</v>
      </c>
      <c r="H230" s="12" t="s">
        <v>39</v>
      </c>
      <c r="I230" s="12">
        <v>0</v>
      </c>
      <c r="J230" s="33">
        <v>45139</v>
      </c>
      <c r="K230" s="34" t="s">
        <v>877</v>
      </c>
      <c r="L230" s="12"/>
      <c r="M230" s="33">
        <v>45627</v>
      </c>
      <c r="N230" s="33"/>
      <c r="O230" s="33"/>
      <c r="P230" s="12">
        <v>0</v>
      </c>
      <c r="Q230" s="12">
        <v>100</v>
      </c>
      <c r="R230" s="12">
        <v>0</v>
      </c>
      <c r="S230" s="12" t="s">
        <v>41</v>
      </c>
      <c r="T230" s="12"/>
      <c r="U230" s="22"/>
      <c r="V230" s="15">
        <v>96162284.8477</v>
      </c>
      <c r="W230" s="15">
        <v>96162284.8477</v>
      </c>
      <c r="X230" s="12"/>
      <c r="Y230" s="22"/>
      <c r="Z230" s="15">
        <v>44219505.1523</v>
      </c>
      <c r="AA230" s="15">
        <v>44219505.1523</v>
      </c>
      <c r="AB230" s="12"/>
      <c r="AC230" s="22"/>
      <c r="AD230" s="15"/>
      <c r="AE230" s="15"/>
      <c r="AF230" s="15"/>
      <c r="AG230" s="15"/>
      <c r="AH230" s="15"/>
      <c r="AI230" s="15"/>
      <c r="AJ230" s="12"/>
      <c r="AK230" s="22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>
        <f t="shared" si="16"/>
        <v>140381790</v>
      </c>
      <c r="BY230" s="15">
        <f t="shared" si="17"/>
        <v>140381790</v>
      </c>
      <c r="BZ230" s="12"/>
      <c r="CA230" s="12" t="s">
        <v>42</v>
      </c>
    </row>
    <row r="231" spans="1:79" ht="31.5" x14ac:dyDescent="0.35">
      <c r="A231" s="10" t="s">
        <v>891</v>
      </c>
      <c r="B231" s="10" t="s">
        <v>892</v>
      </c>
      <c r="C231" s="10" t="s">
        <v>338</v>
      </c>
      <c r="D231" s="11" t="s">
        <v>339</v>
      </c>
      <c r="E231" s="11" t="s">
        <v>339</v>
      </c>
      <c r="F231" s="11" t="s">
        <v>893</v>
      </c>
      <c r="G231" s="12" t="s">
        <v>135</v>
      </c>
      <c r="H231" s="12" t="s">
        <v>39</v>
      </c>
      <c r="I231" s="12">
        <v>100</v>
      </c>
      <c r="J231" s="33">
        <v>45139</v>
      </c>
      <c r="K231" s="34" t="s">
        <v>152</v>
      </c>
      <c r="L231" s="12"/>
      <c r="M231" s="33">
        <v>45627</v>
      </c>
      <c r="N231" s="33"/>
      <c r="O231" s="33"/>
      <c r="P231" s="12">
        <v>0</v>
      </c>
      <c r="Q231" s="12">
        <v>100</v>
      </c>
      <c r="R231" s="12">
        <v>0</v>
      </c>
      <c r="S231" s="12" t="s">
        <v>41</v>
      </c>
      <c r="T231" s="12"/>
      <c r="U231" s="22"/>
      <c r="V231" s="15">
        <v>1442000</v>
      </c>
      <c r="W231" s="15">
        <v>1615040.0000000002</v>
      </c>
      <c r="X231" s="12"/>
      <c r="Y231" s="22"/>
      <c r="Z231" s="15">
        <v>4369260</v>
      </c>
      <c r="AA231" s="15">
        <v>4893571.2</v>
      </c>
      <c r="AB231" s="12"/>
      <c r="AC231" s="22"/>
      <c r="AD231" s="15"/>
      <c r="AE231" s="15"/>
      <c r="AF231" s="15"/>
      <c r="AG231" s="15"/>
      <c r="AH231" s="15"/>
      <c r="AI231" s="15"/>
      <c r="AJ231" s="12"/>
      <c r="AK231" s="22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>
        <f t="shared" si="16"/>
        <v>5811260</v>
      </c>
      <c r="BY231" s="15">
        <f t="shared" si="17"/>
        <v>6508611.2000000002</v>
      </c>
      <c r="BZ231" s="12"/>
      <c r="CA231" s="12" t="s">
        <v>42</v>
      </c>
    </row>
    <row r="232" spans="1:79" ht="42" x14ac:dyDescent="0.35">
      <c r="A232" s="10" t="s">
        <v>895</v>
      </c>
      <c r="B232" s="10" t="s">
        <v>896</v>
      </c>
      <c r="C232" s="10" t="s">
        <v>219</v>
      </c>
      <c r="D232" s="11" t="s">
        <v>220</v>
      </c>
      <c r="E232" s="11" t="s">
        <v>220</v>
      </c>
      <c r="F232" s="11" t="s">
        <v>897</v>
      </c>
      <c r="G232" s="12" t="s">
        <v>135</v>
      </c>
      <c r="H232" s="12" t="s">
        <v>39</v>
      </c>
      <c r="I232" s="12">
        <v>0</v>
      </c>
      <c r="J232" s="33">
        <v>45139</v>
      </c>
      <c r="K232" s="34" t="s">
        <v>223</v>
      </c>
      <c r="L232" s="12"/>
      <c r="M232" s="33"/>
      <c r="N232" s="33" t="s">
        <v>169</v>
      </c>
      <c r="O232" s="33" t="s">
        <v>97</v>
      </c>
      <c r="P232" s="12">
        <v>0</v>
      </c>
      <c r="Q232" s="12">
        <v>100</v>
      </c>
      <c r="R232" s="12">
        <v>0</v>
      </c>
      <c r="S232" s="12" t="s">
        <v>41</v>
      </c>
      <c r="T232" s="12"/>
      <c r="U232" s="22"/>
      <c r="V232" s="15">
        <v>497574000</v>
      </c>
      <c r="W232" s="15">
        <v>497574000</v>
      </c>
      <c r="X232" s="12"/>
      <c r="Y232" s="22"/>
      <c r="Z232" s="15">
        <v>497574000</v>
      </c>
      <c r="AA232" s="15">
        <v>497574000</v>
      </c>
      <c r="AB232" s="12"/>
      <c r="AC232" s="22"/>
      <c r="AD232" s="15">
        <v>497574000</v>
      </c>
      <c r="AE232" s="15">
        <v>497574000</v>
      </c>
      <c r="AF232" s="15"/>
      <c r="AG232" s="15"/>
      <c r="AH232" s="15">
        <v>497574000</v>
      </c>
      <c r="AI232" s="15">
        <v>497574000</v>
      </c>
      <c r="AJ232" s="12"/>
      <c r="AK232" s="22"/>
      <c r="AL232" s="15">
        <v>497574000</v>
      </c>
      <c r="AM232" s="15">
        <v>497574000</v>
      </c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>
        <f t="shared" si="16"/>
        <v>2487870000</v>
      </c>
      <c r="BY232" s="15">
        <f t="shared" si="17"/>
        <v>2487870000</v>
      </c>
      <c r="BZ232" s="12"/>
      <c r="CA232" s="12" t="s">
        <v>42</v>
      </c>
    </row>
    <row r="233" spans="1:79" ht="31.5" x14ac:dyDescent="0.35">
      <c r="A233" s="10" t="s">
        <v>898</v>
      </c>
      <c r="B233" s="10" t="s">
        <v>899</v>
      </c>
      <c r="C233" s="10" t="s">
        <v>208</v>
      </c>
      <c r="D233" s="11" t="s">
        <v>209</v>
      </c>
      <c r="E233" s="11" t="s">
        <v>209</v>
      </c>
      <c r="F233" s="11" t="s">
        <v>907</v>
      </c>
      <c r="G233" s="12" t="s">
        <v>135</v>
      </c>
      <c r="H233" s="12" t="s">
        <v>39</v>
      </c>
      <c r="I233" s="12">
        <v>0</v>
      </c>
      <c r="J233" s="33">
        <v>45139</v>
      </c>
      <c r="K233" s="34" t="s">
        <v>267</v>
      </c>
      <c r="L233" s="12"/>
      <c r="M233" s="33" t="s">
        <v>904</v>
      </c>
      <c r="N233" s="33"/>
      <c r="O233" s="33"/>
      <c r="P233" s="12">
        <v>0</v>
      </c>
      <c r="Q233" s="12">
        <v>100</v>
      </c>
      <c r="R233" s="12">
        <v>0</v>
      </c>
      <c r="S233" s="12" t="s">
        <v>41</v>
      </c>
      <c r="T233" s="12"/>
      <c r="U233" s="22"/>
      <c r="V233" s="15">
        <v>4531310</v>
      </c>
      <c r="W233" s="15">
        <v>4531310</v>
      </c>
      <c r="X233" s="12"/>
      <c r="Y233" s="22"/>
      <c r="Z233" s="15">
        <v>0</v>
      </c>
      <c r="AA233" s="15">
        <v>0</v>
      </c>
      <c r="AB233" s="12"/>
      <c r="AC233" s="22"/>
      <c r="AD233" s="15">
        <v>0</v>
      </c>
      <c r="AE233" s="15">
        <v>0</v>
      </c>
      <c r="AF233" s="15"/>
      <c r="AG233" s="15"/>
      <c r="AH233" s="15">
        <v>2090011682.0834999</v>
      </c>
      <c r="AI233" s="15">
        <v>2090011682.0834999</v>
      </c>
      <c r="AJ233" s="12"/>
      <c r="AK233" s="22"/>
      <c r="AL233" s="15">
        <v>2786682242.7779999</v>
      </c>
      <c r="AM233" s="15">
        <v>2786682242.7779999</v>
      </c>
      <c r="AN233" s="15"/>
      <c r="AO233" s="15"/>
      <c r="AP233" s="15">
        <v>2786682242.7779999</v>
      </c>
      <c r="AQ233" s="15">
        <v>2786682242.7779999</v>
      </c>
      <c r="AR233" s="15"/>
      <c r="AS233" s="15"/>
      <c r="AT233" s="15">
        <v>2786682242.7779999</v>
      </c>
      <c r="AU233" s="15">
        <v>2786682242.7779999</v>
      </c>
      <c r="AV233" s="15"/>
      <c r="AW233" s="15"/>
      <c r="AX233" s="15">
        <v>2786682242.7779999</v>
      </c>
      <c r="AY233" s="15">
        <v>2786682242.7779999</v>
      </c>
      <c r="AZ233" s="15"/>
      <c r="BA233" s="15"/>
      <c r="BB233" s="15">
        <v>2786682242.7779999</v>
      </c>
      <c r="BC233" s="15">
        <v>2786682242.7779999</v>
      </c>
      <c r="BD233" s="15"/>
      <c r="BE233" s="15"/>
      <c r="BF233" s="15">
        <v>2786682242.7779999</v>
      </c>
      <c r="BG233" s="15">
        <v>2786682242.7779999</v>
      </c>
      <c r="BH233" s="15"/>
      <c r="BI233" s="15"/>
      <c r="BJ233" s="15">
        <v>2786682242.7779999</v>
      </c>
      <c r="BK233" s="15">
        <v>2786682242.7779999</v>
      </c>
      <c r="BL233" s="15"/>
      <c r="BM233" s="15"/>
      <c r="BN233" s="15">
        <v>2786682242.7779999</v>
      </c>
      <c r="BO233" s="15">
        <v>2786682242.7779999</v>
      </c>
      <c r="BP233" s="15"/>
      <c r="BQ233" s="15"/>
      <c r="BR233" s="15">
        <v>2786682242.7779999</v>
      </c>
      <c r="BS233" s="15">
        <v>2786682242.7779999</v>
      </c>
      <c r="BT233" s="15"/>
      <c r="BU233" s="15"/>
      <c r="BV233" s="15">
        <v>8220932112.8514996</v>
      </c>
      <c r="BW233" s="15">
        <v>8220932112.8514996</v>
      </c>
      <c r="BX233" s="15">
        <f t="shared" si="16"/>
        <v>35395615289.936996</v>
      </c>
      <c r="BY233" s="15">
        <f t="shared" si="17"/>
        <v>35395615289.936996</v>
      </c>
      <c r="BZ233" s="12"/>
      <c r="CA233" s="12" t="s">
        <v>42</v>
      </c>
    </row>
    <row r="234" spans="1:79" ht="31.5" x14ac:dyDescent="0.35">
      <c r="A234" s="10" t="s">
        <v>900</v>
      </c>
      <c r="B234" s="10" t="s">
        <v>901</v>
      </c>
      <c r="C234" s="10" t="s">
        <v>208</v>
      </c>
      <c r="D234" s="11" t="s">
        <v>209</v>
      </c>
      <c r="E234" s="11" t="s">
        <v>209</v>
      </c>
      <c r="F234" s="11" t="s">
        <v>908</v>
      </c>
      <c r="G234" s="12" t="s">
        <v>135</v>
      </c>
      <c r="H234" s="12" t="s">
        <v>39</v>
      </c>
      <c r="I234" s="12">
        <v>0</v>
      </c>
      <c r="J234" s="33">
        <v>45139</v>
      </c>
      <c r="K234" s="34" t="s">
        <v>267</v>
      </c>
      <c r="L234" s="12"/>
      <c r="M234" s="33" t="s">
        <v>905</v>
      </c>
      <c r="N234" s="33"/>
      <c r="O234" s="33"/>
      <c r="P234" s="12">
        <v>0</v>
      </c>
      <c r="Q234" s="12">
        <v>100</v>
      </c>
      <c r="R234" s="12">
        <v>0</v>
      </c>
      <c r="S234" s="12" t="s">
        <v>41</v>
      </c>
      <c r="T234" s="12"/>
      <c r="U234" s="22"/>
      <c r="V234" s="15">
        <v>4531310</v>
      </c>
      <c r="W234" s="15">
        <v>4531310</v>
      </c>
      <c r="X234" s="12"/>
      <c r="Y234" s="22"/>
      <c r="Z234" s="15">
        <v>0</v>
      </c>
      <c r="AA234" s="15">
        <v>0</v>
      </c>
      <c r="AB234" s="12"/>
      <c r="AC234" s="22"/>
      <c r="AD234" s="15">
        <v>0</v>
      </c>
      <c r="AE234" s="15">
        <v>0</v>
      </c>
      <c r="AF234" s="15"/>
      <c r="AG234" s="15"/>
      <c r="AH234" s="15">
        <v>1406527233.4889998</v>
      </c>
      <c r="AI234" s="15">
        <v>1406527233.4889998</v>
      </c>
      <c r="AJ234" s="12"/>
      <c r="AK234" s="22"/>
      <c r="AL234" s="15">
        <v>2813054466.9779997</v>
      </c>
      <c r="AM234" s="15">
        <v>2813054466.9779997</v>
      </c>
      <c r="AN234" s="15"/>
      <c r="AO234" s="15"/>
      <c r="AP234" s="15">
        <v>2813054466.9779997</v>
      </c>
      <c r="AQ234" s="15">
        <v>2813054466.9779997</v>
      </c>
      <c r="AR234" s="15"/>
      <c r="AS234" s="15"/>
      <c r="AT234" s="15">
        <v>2813054466.9779997</v>
      </c>
      <c r="AU234" s="15">
        <v>2813054466.9779997</v>
      </c>
      <c r="AV234" s="15"/>
      <c r="AW234" s="15"/>
      <c r="AX234" s="15">
        <v>2813054466.9779997</v>
      </c>
      <c r="AY234" s="15">
        <v>2813054466.9779997</v>
      </c>
      <c r="AZ234" s="15"/>
      <c r="BA234" s="15"/>
      <c r="BB234" s="15">
        <v>2813054466.9779997</v>
      </c>
      <c r="BC234" s="15">
        <v>2813054466.9779997</v>
      </c>
      <c r="BD234" s="15"/>
      <c r="BE234" s="15"/>
      <c r="BF234" s="15">
        <v>2813054466.9779997</v>
      </c>
      <c r="BG234" s="15">
        <v>2813054466.9779997</v>
      </c>
      <c r="BH234" s="15"/>
      <c r="BI234" s="15"/>
      <c r="BJ234" s="15">
        <v>2813054466.9779997</v>
      </c>
      <c r="BK234" s="15">
        <v>2813054466.9779997</v>
      </c>
      <c r="BL234" s="15"/>
      <c r="BM234" s="15"/>
      <c r="BN234" s="15">
        <v>2813054466.9779997</v>
      </c>
      <c r="BO234" s="15">
        <v>2813054466.9779997</v>
      </c>
      <c r="BP234" s="15"/>
      <c r="BQ234" s="15"/>
      <c r="BR234" s="15">
        <v>2813054466.9779997</v>
      </c>
      <c r="BS234" s="15">
        <v>2813054466.9779997</v>
      </c>
      <c r="BT234" s="15"/>
      <c r="BU234" s="15"/>
      <c r="BV234" s="15">
        <v>8930788785.6459999</v>
      </c>
      <c r="BW234" s="15">
        <v>8930788785.6459999</v>
      </c>
      <c r="BX234" s="15">
        <f t="shared" ref="BX234:BY255" si="29">V234+Z234+AD234+AH234+AL234+AP234+AT234+AX234+BB234+BF234+BJ234+BN234+BR234+BV234</f>
        <v>35659337531.937004</v>
      </c>
      <c r="BY234" s="15">
        <f t="shared" si="17"/>
        <v>35659337531.937004</v>
      </c>
      <c r="BZ234" s="12"/>
      <c r="CA234" s="12" t="s">
        <v>42</v>
      </c>
    </row>
    <row r="235" spans="1:79" ht="31.5" x14ac:dyDescent="0.35">
      <c r="A235" s="10" t="s">
        <v>902</v>
      </c>
      <c r="B235" s="10" t="s">
        <v>903</v>
      </c>
      <c r="C235" s="10" t="s">
        <v>208</v>
      </c>
      <c r="D235" s="11" t="s">
        <v>209</v>
      </c>
      <c r="E235" s="11" t="s">
        <v>209</v>
      </c>
      <c r="F235" s="11" t="s">
        <v>909</v>
      </c>
      <c r="G235" s="12" t="s">
        <v>135</v>
      </c>
      <c r="H235" s="12" t="s">
        <v>39</v>
      </c>
      <c r="I235" s="12">
        <v>0</v>
      </c>
      <c r="J235" s="33">
        <v>45139</v>
      </c>
      <c r="K235" s="34" t="s">
        <v>267</v>
      </c>
      <c r="L235" s="12"/>
      <c r="M235" s="33" t="s">
        <v>906</v>
      </c>
      <c r="N235" s="33"/>
      <c r="O235" s="33"/>
      <c r="P235" s="12">
        <v>0</v>
      </c>
      <c r="Q235" s="12">
        <v>100</v>
      </c>
      <c r="R235" s="12">
        <v>0</v>
      </c>
      <c r="S235" s="12" t="s">
        <v>41</v>
      </c>
      <c r="T235" s="12"/>
      <c r="U235" s="22"/>
      <c r="V235" s="15">
        <v>4531310</v>
      </c>
      <c r="W235" s="15">
        <v>4531310</v>
      </c>
      <c r="X235" s="12"/>
      <c r="Y235" s="22"/>
      <c r="Z235" s="15">
        <v>0</v>
      </c>
      <c r="AA235" s="15">
        <v>0</v>
      </c>
      <c r="AB235" s="12"/>
      <c r="AC235" s="22"/>
      <c r="AD235" s="15">
        <v>0</v>
      </c>
      <c r="AE235" s="15">
        <v>0</v>
      </c>
      <c r="AF235" s="15"/>
      <c r="AG235" s="15"/>
      <c r="AH235" s="15">
        <v>709857352.49099994</v>
      </c>
      <c r="AI235" s="15">
        <v>709857352.49099994</v>
      </c>
      <c r="AJ235" s="12"/>
      <c r="AK235" s="22"/>
      <c r="AL235" s="15">
        <v>2839426691.178</v>
      </c>
      <c r="AM235" s="15">
        <v>2839426691.178</v>
      </c>
      <c r="AN235" s="15"/>
      <c r="AO235" s="15"/>
      <c r="AP235" s="15">
        <v>2839426691.178</v>
      </c>
      <c r="AQ235" s="15">
        <v>2839426691.178</v>
      </c>
      <c r="AR235" s="15"/>
      <c r="AS235" s="15"/>
      <c r="AT235" s="15">
        <v>2839426691.178</v>
      </c>
      <c r="AU235" s="15">
        <v>2839426691.178</v>
      </c>
      <c r="AV235" s="15"/>
      <c r="AW235" s="15"/>
      <c r="AX235" s="15">
        <v>2839426691.178</v>
      </c>
      <c r="AY235" s="15">
        <v>2839426691.178</v>
      </c>
      <c r="AZ235" s="15"/>
      <c r="BA235" s="15"/>
      <c r="BB235" s="15">
        <v>2839426691.178</v>
      </c>
      <c r="BC235" s="15">
        <v>2839426691.178</v>
      </c>
      <c r="BD235" s="15"/>
      <c r="BE235" s="15"/>
      <c r="BF235" s="15">
        <v>2839426691.178</v>
      </c>
      <c r="BG235" s="15">
        <v>2839426691.178</v>
      </c>
      <c r="BH235" s="15"/>
      <c r="BI235" s="15"/>
      <c r="BJ235" s="15">
        <v>2839426691.178</v>
      </c>
      <c r="BK235" s="15">
        <v>2839426691.178</v>
      </c>
      <c r="BL235" s="15"/>
      <c r="BM235" s="15"/>
      <c r="BN235" s="15">
        <v>2839426691.178</v>
      </c>
      <c r="BO235" s="15">
        <v>2839426691.178</v>
      </c>
      <c r="BP235" s="15"/>
      <c r="BQ235" s="15"/>
      <c r="BR235" s="15">
        <v>2839426691.178</v>
      </c>
      <c r="BS235" s="15">
        <v>2839426691.178</v>
      </c>
      <c r="BT235" s="15"/>
      <c r="BU235" s="15"/>
      <c r="BV235" s="15">
        <v>9660048074.7294998</v>
      </c>
      <c r="BW235" s="15">
        <v>9660048074.7294998</v>
      </c>
      <c r="BX235" s="15">
        <f t="shared" si="29"/>
        <v>35929276957.822502</v>
      </c>
      <c r="BY235" s="15">
        <f t="shared" si="17"/>
        <v>35929276957.822502</v>
      </c>
      <c r="BZ235" s="12"/>
      <c r="CA235" s="12" t="s">
        <v>42</v>
      </c>
    </row>
    <row r="236" spans="1:79" ht="31.5" x14ac:dyDescent="0.35">
      <c r="A236" s="10" t="s">
        <v>910</v>
      </c>
      <c r="B236" s="10" t="s">
        <v>932</v>
      </c>
      <c r="C236" s="10" t="s">
        <v>338</v>
      </c>
      <c r="D236" s="11" t="s">
        <v>339</v>
      </c>
      <c r="E236" s="11" t="s">
        <v>339</v>
      </c>
      <c r="F236" s="11" t="s">
        <v>738</v>
      </c>
      <c r="G236" s="12" t="s">
        <v>135</v>
      </c>
      <c r="H236" s="12" t="s">
        <v>39</v>
      </c>
      <c r="I236" s="12">
        <v>100</v>
      </c>
      <c r="J236" s="33">
        <v>45170</v>
      </c>
      <c r="K236" s="34" t="s">
        <v>145</v>
      </c>
      <c r="L236" s="12"/>
      <c r="M236" s="33">
        <v>45627</v>
      </c>
      <c r="N236" s="33"/>
      <c r="O236" s="33"/>
      <c r="P236" s="12">
        <v>0</v>
      </c>
      <c r="Q236" s="12">
        <v>100</v>
      </c>
      <c r="R236" s="12">
        <v>0</v>
      </c>
      <c r="S236" s="12" t="s">
        <v>41</v>
      </c>
      <c r="T236" s="12"/>
      <c r="U236" s="22"/>
      <c r="V236" s="15">
        <v>1875203.92</v>
      </c>
      <c r="W236" s="15">
        <v>2100228.3903999999</v>
      </c>
      <c r="X236" s="12"/>
      <c r="Y236" s="22"/>
      <c r="Z236" s="15">
        <v>5640741.2300000004</v>
      </c>
      <c r="AA236" s="15">
        <v>6317630.177600001</v>
      </c>
      <c r="AB236" s="12"/>
      <c r="AC236" s="22"/>
      <c r="AD236" s="15"/>
      <c r="AE236" s="15"/>
      <c r="AF236" s="15"/>
      <c r="AG236" s="15"/>
      <c r="AH236" s="15"/>
      <c r="AI236" s="15"/>
      <c r="AJ236" s="12"/>
      <c r="AK236" s="22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>
        <f t="shared" si="29"/>
        <v>7515945.1500000004</v>
      </c>
      <c r="BY236" s="15">
        <f t="shared" si="17"/>
        <v>8417858.568</v>
      </c>
      <c r="BZ236" s="12"/>
      <c r="CA236" s="12" t="s">
        <v>42</v>
      </c>
    </row>
    <row r="237" spans="1:79" ht="31.5" x14ac:dyDescent="0.35">
      <c r="A237" s="10" t="s">
        <v>911</v>
      </c>
      <c r="B237" s="10" t="s">
        <v>920</v>
      </c>
      <c r="C237" s="10" t="s">
        <v>338</v>
      </c>
      <c r="D237" s="11" t="s">
        <v>339</v>
      </c>
      <c r="E237" s="11" t="s">
        <v>339</v>
      </c>
      <c r="F237" s="11" t="s">
        <v>915</v>
      </c>
      <c r="G237" s="12" t="s">
        <v>135</v>
      </c>
      <c r="H237" s="12" t="s">
        <v>39</v>
      </c>
      <c r="I237" s="12">
        <v>100</v>
      </c>
      <c r="J237" s="33">
        <v>45170</v>
      </c>
      <c r="K237" s="34" t="s">
        <v>145</v>
      </c>
      <c r="L237" s="12"/>
      <c r="M237" s="33">
        <v>45627</v>
      </c>
      <c r="N237" s="33"/>
      <c r="O237" s="33"/>
      <c r="P237" s="12">
        <v>0</v>
      </c>
      <c r="Q237" s="12">
        <v>100</v>
      </c>
      <c r="R237" s="12">
        <v>0</v>
      </c>
      <c r="S237" s="12" t="s">
        <v>41</v>
      </c>
      <c r="T237" s="12"/>
      <c r="U237" s="22"/>
      <c r="V237" s="15">
        <v>2000000</v>
      </c>
      <c r="W237" s="15">
        <v>2240000</v>
      </c>
      <c r="X237" s="12"/>
      <c r="Y237" s="22"/>
      <c r="Z237" s="15">
        <v>4625000</v>
      </c>
      <c r="AA237" s="15">
        <v>5180000.0000000009</v>
      </c>
      <c r="AB237" s="12"/>
      <c r="AC237" s="22"/>
      <c r="AD237" s="15">
        <v>0</v>
      </c>
      <c r="AE237" s="15">
        <v>0</v>
      </c>
      <c r="AF237" s="15"/>
      <c r="AG237" s="15"/>
      <c r="AH237" s="15">
        <v>0</v>
      </c>
      <c r="AI237" s="15">
        <v>0</v>
      </c>
      <c r="AJ237" s="12"/>
      <c r="AK237" s="22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>
        <f t="shared" si="29"/>
        <v>6625000</v>
      </c>
      <c r="BY237" s="15">
        <f t="shared" si="17"/>
        <v>7420000.0000000009</v>
      </c>
      <c r="BZ237" s="12"/>
      <c r="CA237" s="12" t="s">
        <v>42</v>
      </c>
    </row>
    <row r="238" spans="1:79" ht="21" x14ac:dyDescent="0.35">
      <c r="A238" s="10" t="s">
        <v>912</v>
      </c>
      <c r="B238" s="10" t="s">
        <v>957</v>
      </c>
      <c r="C238" s="10" t="s">
        <v>913</v>
      </c>
      <c r="D238" s="11" t="s">
        <v>240</v>
      </c>
      <c r="E238" s="11" t="s">
        <v>914</v>
      </c>
      <c r="F238" s="11" t="s">
        <v>916</v>
      </c>
      <c r="G238" s="12" t="s">
        <v>135</v>
      </c>
      <c r="H238" s="12" t="s">
        <v>39</v>
      </c>
      <c r="I238" s="12">
        <v>100</v>
      </c>
      <c r="J238" s="33">
        <v>45170</v>
      </c>
      <c r="K238" s="34" t="s">
        <v>152</v>
      </c>
      <c r="L238" s="12"/>
      <c r="M238" s="33"/>
      <c r="N238" s="33">
        <v>45170</v>
      </c>
      <c r="O238" s="33">
        <v>46235</v>
      </c>
      <c r="P238" s="12">
        <v>0</v>
      </c>
      <c r="Q238" s="12">
        <v>100</v>
      </c>
      <c r="R238" s="12">
        <v>0</v>
      </c>
      <c r="S238" s="12" t="s">
        <v>41</v>
      </c>
      <c r="T238" s="12"/>
      <c r="U238" s="22"/>
      <c r="V238" s="15">
        <v>782589.28</v>
      </c>
      <c r="W238" s="15">
        <v>876499.99360000016</v>
      </c>
      <c r="X238" s="12"/>
      <c r="Y238" s="22"/>
      <c r="Z238" s="15">
        <v>2199642.84</v>
      </c>
      <c r="AA238" s="15">
        <v>2463599.9808</v>
      </c>
      <c r="AB238" s="12"/>
      <c r="AC238" s="22"/>
      <c r="AD238" s="15">
        <v>2199642.84</v>
      </c>
      <c r="AE238" s="15">
        <v>2463599.9808</v>
      </c>
      <c r="AF238" s="15"/>
      <c r="AG238" s="15"/>
      <c r="AH238" s="15">
        <v>1466428.64</v>
      </c>
      <c r="AI238" s="15">
        <v>1642400.0768000002</v>
      </c>
      <c r="AJ238" s="12"/>
      <c r="AK238" s="22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>
        <f t="shared" si="29"/>
        <v>6648303.5999999996</v>
      </c>
      <c r="BY238" s="15">
        <f t="shared" si="17"/>
        <v>7446100.0319999997</v>
      </c>
      <c r="BZ238" s="12"/>
      <c r="CA238" s="12" t="s">
        <v>42</v>
      </c>
    </row>
    <row r="239" spans="1:79" ht="42" x14ac:dyDescent="0.35">
      <c r="A239" s="10" t="s">
        <v>917</v>
      </c>
      <c r="B239" s="10" t="s">
        <v>918</v>
      </c>
      <c r="C239" s="10" t="s">
        <v>219</v>
      </c>
      <c r="D239" s="11" t="s">
        <v>220</v>
      </c>
      <c r="E239" s="11" t="s">
        <v>220</v>
      </c>
      <c r="F239" s="11" t="s">
        <v>919</v>
      </c>
      <c r="G239" s="12" t="s">
        <v>135</v>
      </c>
      <c r="H239" s="12" t="s">
        <v>39</v>
      </c>
      <c r="I239" s="12">
        <v>0</v>
      </c>
      <c r="J239" s="33">
        <v>45139</v>
      </c>
      <c r="K239" s="34" t="s">
        <v>223</v>
      </c>
      <c r="L239" s="12"/>
      <c r="M239" s="33">
        <v>46357</v>
      </c>
      <c r="N239" s="33"/>
      <c r="O239" s="33"/>
      <c r="P239" s="12">
        <v>0</v>
      </c>
      <c r="Q239" s="12">
        <v>100</v>
      </c>
      <c r="R239" s="12">
        <v>0</v>
      </c>
      <c r="S239" s="12" t="s">
        <v>41</v>
      </c>
      <c r="T239" s="12"/>
      <c r="U239" s="22"/>
      <c r="V239" s="15">
        <v>0</v>
      </c>
      <c r="W239" s="15">
        <v>0</v>
      </c>
      <c r="X239" s="12"/>
      <c r="Y239" s="22"/>
      <c r="Z239" s="15">
        <v>92810000</v>
      </c>
      <c r="AA239" s="15">
        <v>92810000</v>
      </c>
      <c r="AB239" s="12"/>
      <c r="AC239" s="22"/>
      <c r="AD239" s="15">
        <v>92810000</v>
      </c>
      <c r="AE239" s="15">
        <v>92810000</v>
      </c>
      <c r="AF239" s="15"/>
      <c r="AG239" s="15"/>
      <c r="AH239" s="15">
        <v>92810000</v>
      </c>
      <c r="AI239" s="15">
        <v>92810000</v>
      </c>
      <c r="AJ239" s="12"/>
      <c r="AK239" s="22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>
        <f t="shared" si="29"/>
        <v>278430000</v>
      </c>
      <c r="BY239" s="15">
        <f t="shared" si="17"/>
        <v>278430000</v>
      </c>
      <c r="BZ239" s="12"/>
      <c r="CA239" s="12" t="s">
        <v>42</v>
      </c>
    </row>
    <row r="240" spans="1:79" ht="21" x14ac:dyDescent="0.35">
      <c r="A240" s="10" t="s">
        <v>921</v>
      </c>
      <c r="B240" s="10" t="s">
        <v>922</v>
      </c>
      <c r="C240" s="10" t="s">
        <v>101</v>
      </c>
      <c r="D240" s="11" t="s">
        <v>102</v>
      </c>
      <c r="E240" s="11" t="s">
        <v>102</v>
      </c>
      <c r="F240" s="11" t="s">
        <v>103</v>
      </c>
      <c r="G240" s="12" t="s">
        <v>135</v>
      </c>
      <c r="H240" s="12" t="s">
        <v>48</v>
      </c>
      <c r="I240" s="12">
        <v>0</v>
      </c>
      <c r="J240" s="33">
        <v>45170</v>
      </c>
      <c r="K240" s="34" t="s">
        <v>57</v>
      </c>
      <c r="L240" s="12"/>
      <c r="M240" s="33">
        <v>45627</v>
      </c>
      <c r="N240" s="33"/>
      <c r="O240" s="33"/>
      <c r="P240" s="12">
        <v>0</v>
      </c>
      <c r="Q240" s="12">
        <v>100</v>
      </c>
      <c r="R240" s="12">
        <v>0</v>
      </c>
      <c r="S240" s="12" t="s">
        <v>41</v>
      </c>
      <c r="T240" s="12"/>
      <c r="U240" s="22"/>
      <c r="V240" s="15">
        <v>3525000</v>
      </c>
      <c r="W240" s="15">
        <v>3525000</v>
      </c>
      <c r="X240" s="12"/>
      <c r="Y240" s="22"/>
      <c r="Z240" s="15">
        <v>12455000</v>
      </c>
      <c r="AA240" s="15">
        <v>12455000</v>
      </c>
      <c r="AB240" s="12"/>
      <c r="AC240" s="22"/>
      <c r="AD240" s="15"/>
      <c r="AE240" s="15"/>
      <c r="AF240" s="15"/>
      <c r="AG240" s="15"/>
      <c r="AH240" s="15"/>
      <c r="AI240" s="15"/>
      <c r="AJ240" s="12"/>
      <c r="AK240" s="22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>
        <f t="shared" si="29"/>
        <v>15980000</v>
      </c>
      <c r="BY240" s="15">
        <f t="shared" si="17"/>
        <v>15980000</v>
      </c>
      <c r="BZ240" s="12"/>
      <c r="CA240" s="12" t="s">
        <v>42</v>
      </c>
    </row>
    <row r="241" spans="1:79" ht="31.5" x14ac:dyDescent="0.35">
      <c r="A241" s="10" t="s">
        <v>923</v>
      </c>
      <c r="B241" s="10" t="s">
        <v>933</v>
      </c>
      <c r="C241" s="10" t="s">
        <v>89</v>
      </c>
      <c r="D241" s="11" t="s">
        <v>91</v>
      </c>
      <c r="E241" s="11" t="s">
        <v>91</v>
      </c>
      <c r="F241" s="11" t="s">
        <v>924</v>
      </c>
      <c r="G241" s="12" t="s">
        <v>135</v>
      </c>
      <c r="H241" s="12" t="s">
        <v>48</v>
      </c>
      <c r="I241" s="12">
        <v>0</v>
      </c>
      <c r="J241" s="33">
        <v>45170</v>
      </c>
      <c r="K241" s="34" t="s">
        <v>829</v>
      </c>
      <c r="L241" s="12"/>
      <c r="M241" s="33"/>
      <c r="N241" s="33" t="s">
        <v>167</v>
      </c>
      <c r="O241" s="33" t="s">
        <v>79</v>
      </c>
      <c r="P241" s="12">
        <v>0</v>
      </c>
      <c r="Q241" s="12">
        <v>100</v>
      </c>
      <c r="R241" s="12">
        <v>0</v>
      </c>
      <c r="S241" s="12" t="s">
        <v>41</v>
      </c>
      <c r="T241" s="12"/>
      <c r="U241" s="22"/>
      <c r="V241" s="15">
        <v>1245500</v>
      </c>
      <c r="W241" s="15">
        <v>1245500</v>
      </c>
      <c r="X241" s="12"/>
      <c r="Y241" s="22"/>
      <c r="Z241" s="15">
        <v>5804500</v>
      </c>
      <c r="AA241" s="15">
        <v>5804500</v>
      </c>
      <c r="AB241" s="12"/>
      <c r="AC241" s="22"/>
      <c r="AD241" s="15"/>
      <c r="AE241" s="15"/>
      <c r="AF241" s="15"/>
      <c r="AG241" s="15"/>
      <c r="AH241" s="15"/>
      <c r="AI241" s="15"/>
      <c r="AJ241" s="12"/>
      <c r="AK241" s="22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>
        <f t="shared" si="29"/>
        <v>7050000</v>
      </c>
      <c r="BY241" s="15">
        <f t="shared" si="17"/>
        <v>7050000</v>
      </c>
      <c r="BZ241" s="12"/>
      <c r="CA241" s="12" t="s">
        <v>42</v>
      </c>
    </row>
    <row r="242" spans="1:79" ht="31.5" x14ac:dyDescent="0.35">
      <c r="A242" s="10" t="s">
        <v>925</v>
      </c>
      <c r="B242" s="10" t="s">
        <v>926</v>
      </c>
      <c r="C242" s="10" t="s">
        <v>44</v>
      </c>
      <c r="D242" s="11" t="s">
        <v>46</v>
      </c>
      <c r="E242" s="11" t="s">
        <v>46</v>
      </c>
      <c r="F242" s="11" t="s">
        <v>929</v>
      </c>
      <c r="G242" s="12" t="s">
        <v>135</v>
      </c>
      <c r="H242" s="12" t="s">
        <v>48</v>
      </c>
      <c r="I242" s="12">
        <v>0</v>
      </c>
      <c r="J242" s="33">
        <v>45170</v>
      </c>
      <c r="K242" s="34" t="s">
        <v>382</v>
      </c>
      <c r="L242" s="12"/>
      <c r="M242" s="33" t="s">
        <v>79</v>
      </c>
      <c r="N242" s="33"/>
      <c r="O242" s="33"/>
      <c r="P242" s="12">
        <v>0</v>
      </c>
      <c r="Q242" s="12">
        <v>100</v>
      </c>
      <c r="R242" s="12">
        <v>0</v>
      </c>
      <c r="S242" s="12" t="s">
        <v>41</v>
      </c>
      <c r="T242" s="12"/>
      <c r="U242" s="22"/>
      <c r="V242" s="15">
        <v>16721190</v>
      </c>
      <c r="W242" s="15">
        <v>16721190</v>
      </c>
      <c r="X242" s="12"/>
      <c r="Y242" s="22"/>
      <c r="Z242" s="15">
        <v>56000030</v>
      </c>
      <c r="AA242" s="15">
        <v>56000030</v>
      </c>
      <c r="AB242" s="12"/>
      <c r="AC242" s="22"/>
      <c r="AD242" s="15">
        <v>0</v>
      </c>
      <c r="AE242" s="15">
        <v>0</v>
      </c>
      <c r="AF242" s="15"/>
      <c r="AG242" s="15"/>
      <c r="AH242" s="15">
        <v>0</v>
      </c>
      <c r="AI242" s="15">
        <v>0</v>
      </c>
      <c r="AJ242" s="12"/>
      <c r="AK242" s="22"/>
      <c r="AL242" s="15">
        <v>0</v>
      </c>
      <c r="AM242" s="15">
        <v>0</v>
      </c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>
        <f t="shared" si="29"/>
        <v>72721220</v>
      </c>
      <c r="BY242" s="15">
        <f t="shared" si="17"/>
        <v>72721220</v>
      </c>
      <c r="BZ242" s="12"/>
      <c r="CA242" s="12" t="s">
        <v>42</v>
      </c>
    </row>
    <row r="243" spans="1:79" ht="42.5" customHeight="1" x14ac:dyDescent="0.35">
      <c r="A243" s="10" t="s">
        <v>927</v>
      </c>
      <c r="B243" s="10" t="s">
        <v>928</v>
      </c>
      <c r="C243" s="10" t="s">
        <v>115</v>
      </c>
      <c r="D243" s="11" t="s">
        <v>116</v>
      </c>
      <c r="E243" s="11" t="s">
        <v>116</v>
      </c>
      <c r="F243" s="11" t="s">
        <v>930</v>
      </c>
      <c r="G243" s="12" t="s">
        <v>135</v>
      </c>
      <c r="H243" s="12" t="s">
        <v>48</v>
      </c>
      <c r="I243" s="12">
        <v>0</v>
      </c>
      <c r="J243" s="33">
        <v>45170</v>
      </c>
      <c r="K243" s="34" t="s">
        <v>49</v>
      </c>
      <c r="L243" s="12"/>
      <c r="M243" s="33" t="s">
        <v>931</v>
      </c>
      <c r="N243" s="33"/>
      <c r="O243" s="33"/>
      <c r="P243" s="12">
        <v>0</v>
      </c>
      <c r="Q243" s="12">
        <v>100</v>
      </c>
      <c r="R243" s="12">
        <v>0</v>
      </c>
      <c r="S243" s="12" t="s">
        <v>41</v>
      </c>
      <c r="T243" s="12"/>
      <c r="U243" s="22"/>
      <c r="V243" s="15">
        <v>32401800</v>
      </c>
      <c r="W243" s="15">
        <v>32401800</v>
      </c>
      <c r="X243" s="12"/>
      <c r="Y243" s="22"/>
      <c r="Z243" s="15">
        <v>73179000</v>
      </c>
      <c r="AA243" s="15">
        <v>73179000</v>
      </c>
      <c r="AB243" s="12"/>
      <c r="AC243" s="22"/>
      <c r="AD243" s="15">
        <v>79665000</v>
      </c>
      <c r="AE243" s="15">
        <v>79665000</v>
      </c>
      <c r="AF243" s="15"/>
      <c r="AG243" s="15"/>
      <c r="AH243" s="15">
        <v>86041020</v>
      </c>
      <c r="AI243" s="15">
        <v>86041020</v>
      </c>
      <c r="AJ243" s="12"/>
      <c r="AK243" s="22"/>
      <c r="AL243" s="15">
        <v>50423950</v>
      </c>
      <c r="AM243" s="15">
        <v>50423950</v>
      </c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>
        <f t="shared" si="29"/>
        <v>321710770</v>
      </c>
      <c r="BY243" s="15">
        <f t="shared" si="17"/>
        <v>321710770</v>
      </c>
      <c r="BZ243" s="12"/>
      <c r="CA243" s="12" t="s">
        <v>42</v>
      </c>
    </row>
    <row r="244" spans="1:79" ht="42" x14ac:dyDescent="0.35">
      <c r="A244" s="10" t="s">
        <v>934</v>
      </c>
      <c r="B244" s="10" t="s">
        <v>935</v>
      </c>
      <c r="C244" s="10" t="s">
        <v>115</v>
      </c>
      <c r="D244" s="11" t="s">
        <v>116</v>
      </c>
      <c r="E244" s="11" t="s">
        <v>116</v>
      </c>
      <c r="F244" s="11" t="s">
        <v>936</v>
      </c>
      <c r="G244" s="12" t="s">
        <v>135</v>
      </c>
      <c r="H244" s="12" t="s">
        <v>48</v>
      </c>
      <c r="I244" s="12">
        <v>0</v>
      </c>
      <c r="J244" s="33">
        <v>45170</v>
      </c>
      <c r="K244" s="34" t="s">
        <v>411</v>
      </c>
      <c r="L244" s="12"/>
      <c r="M244" s="33"/>
      <c r="N244" s="33">
        <v>45170</v>
      </c>
      <c r="O244" s="33" t="s">
        <v>79</v>
      </c>
      <c r="P244" s="12">
        <v>0</v>
      </c>
      <c r="Q244" s="12">
        <v>100</v>
      </c>
      <c r="R244" s="12">
        <v>0</v>
      </c>
      <c r="S244" s="12" t="s">
        <v>41</v>
      </c>
      <c r="T244" s="12"/>
      <c r="U244" s="22"/>
      <c r="V244" s="15">
        <v>7963680</v>
      </c>
      <c r="W244" s="15">
        <v>7963680</v>
      </c>
      <c r="X244" s="12"/>
      <c r="Y244" s="22"/>
      <c r="Z244" s="15">
        <v>40089120</v>
      </c>
      <c r="AA244" s="15">
        <v>40089120</v>
      </c>
      <c r="AB244" s="12"/>
      <c r="AC244" s="22"/>
      <c r="AD244" s="15"/>
      <c r="AE244" s="15"/>
      <c r="AF244" s="15"/>
      <c r="AG244" s="15"/>
      <c r="AH244" s="15"/>
      <c r="AI244" s="15"/>
      <c r="AJ244" s="12"/>
      <c r="AK244" s="22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>
        <f t="shared" si="29"/>
        <v>48052800</v>
      </c>
      <c r="BY244" s="15">
        <f t="shared" si="17"/>
        <v>48052800</v>
      </c>
      <c r="BZ244" s="12"/>
      <c r="CA244" s="12" t="s">
        <v>42</v>
      </c>
    </row>
    <row r="245" spans="1:79" ht="63" x14ac:dyDescent="0.35">
      <c r="A245" s="10" t="s">
        <v>937</v>
      </c>
      <c r="B245" s="10" t="s">
        <v>949</v>
      </c>
      <c r="C245" s="10" t="s">
        <v>288</v>
      </c>
      <c r="D245" s="11" t="s">
        <v>289</v>
      </c>
      <c r="E245" s="11" t="s">
        <v>290</v>
      </c>
      <c r="F245" s="11" t="s">
        <v>938</v>
      </c>
      <c r="G245" s="12" t="s">
        <v>135</v>
      </c>
      <c r="H245" s="12" t="s">
        <v>39</v>
      </c>
      <c r="I245" s="12">
        <v>0</v>
      </c>
      <c r="J245" s="33">
        <v>45170</v>
      </c>
      <c r="K245" s="34" t="s">
        <v>40</v>
      </c>
      <c r="L245" s="12"/>
      <c r="M245" s="33">
        <v>45992</v>
      </c>
      <c r="N245" s="33"/>
      <c r="O245" s="33"/>
      <c r="P245" s="12">
        <v>0</v>
      </c>
      <c r="Q245" s="12">
        <v>100</v>
      </c>
      <c r="R245" s="12">
        <v>0</v>
      </c>
      <c r="S245" s="12" t="s">
        <v>41</v>
      </c>
      <c r="T245" s="12"/>
      <c r="U245" s="22"/>
      <c r="V245" s="15">
        <v>29016500.000000004</v>
      </c>
      <c r="W245" s="15">
        <v>29016500.000000004</v>
      </c>
      <c r="X245" s="12"/>
      <c r="Y245" s="22"/>
      <c r="Z245" s="15">
        <v>87049500</v>
      </c>
      <c r="AA245" s="15">
        <v>87049500</v>
      </c>
      <c r="AB245" s="12"/>
      <c r="AC245" s="22"/>
      <c r="AD245" s="15">
        <v>87049500</v>
      </c>
      <c r="AE245" s="15">
        <v>87049500</v>
      </c>
      <c r="AF245" s="15"/>
      <c r="AG245" s="15"/>
      <c r="AH245" s="15"/>
      <c r="AI245" s="15"/>
      <c r="AJ245" s="12"/>
      <c r="AK245" s="22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>
        <f t="shared" si="29"/>
        <v>203115500</v>
      </c>
      <c r="BY245" s="15">
        <f t="shared" si="17"/>
        <v>203115500</v>
      </c>
      <c r="BZ245" s="12"/>
      <c r="CA245" s="12" t="s">
        <v>42</v>
      </c>
    </row>
    <row r="246" spans="1:79" ht="31.5" x14ac:dyDescent="0.35">
      <c r="A246" s="10" t="s">
        <v>939</v>
      </c>
      <c r="B246" s="10" t="s">
        <v>940</v>
      </c>
      <c r="C246" s="10" t="s">
        <v>89</v>
      </c>
      <c r="D246" s="11" t="s">
        <v>46</v>
      </c>
      <c r="E246" s="11" t="s">
        <v>46</v>
      </c>
      <c r="F246" s="11" t="s">
        <v>941</v>
      </c>
      <c r="G246" s="12" t="s">
        <v>135</v>
      </c>
      <c r="H246" s="12" t="s">
        <v>48</v>
      </c>
      <c r="I246" s="12">
        <v>0</v>
      </c>
      <c r="J246" s="33">
        <v>45170</v>
      </c>
      <c r="K246" s="34" t="s">
        <v>411</v>
      </c>
      <c r="L246" s="12"/>
      <c r="M246" s="33" t="s">
        <v>179</v>
      </c>
      <c r="N246" s="33"/>
      <c r="O246" s="33"/>
      <c r="P246" s="12">
        <v>0</v>
      </c>
      <c r="Q246" s="12">
        <v>100</v>
      </c>
      <c r="R246" s="12">
        <v>0</v>
      </c>
      <c r="S246" s="12" t="s">
        <v>41</v>
      </c>
      <c r="T246" s="12"/>
      <c r="U246" s="22"/>
      <c r="V246" s="15">
        <v>179231210</v>
      </c>
      <c r="W246" s="15">
        <v>179231210</v>
      </c>
      <c r="X246" s="12"/>
      <c r="Y246" s="22"/>
      <c r="Z246" s="15">
        <v>1334199810</v>
      </c>
      <c r="AA246" s="15">
        <v>1334199810</v>
      </c>
      <c r="AB246" s="12"/>
      <c r="AC246" s="22"/>
      <c r="AD246" s="15">
        <v>1573337690</v>
      </c>
      <c r="AE246" s="15">
        <v>1573337690</v>
      </c>
      <c r="AF246" s="15"/>
      <c r="AG246" s="15"/>
      <c r="AH246" s="15">
        <v>973691480</v>
      </c>
      <c r="AI246" s="15">
        <v>973691480</v>
      </c>
      <c r="AJ246" s="12"/>
      <c r="AK246" s="22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>
        <f t="shared" si="29"/>
        <v>4060460190</v>
      </c>
      <c r="BY246" s="15">
        <f t="shared" si="17"/>
        <v>4060460190</v>
      </c>
      <c r="BZ246" s="12"/>
      <c r="CA246" s="12" t="s">
        <v>42</v>
      </c>
    </row>
    <row r="247" spans="1:79" ht="31.5" x14ac:dyDescent="0.35">
      <c r="A247" s="10" t="s">
        <v>943</v>
      </c>
      <c r="B247" s="10" t="s">
        <v>944</v>
      </c>
      <c r="C247" s="10" t="s">
        <v>155</v>
      </c>
      <c r="D247" s="11" t="s">
        <v>156</v>
      </c>
      <c r="E247" s="11" t="s">
        <v>156</v>
      </c>
      <c r="F247" s="11" t="s">
        <v>945</v>
      </c>
      <c r="G247" s="12" t="s">
        <v>135</v>
      </c>
      <c r="H247" s="12" t="s">
        <v>48</v>
      </c>
      <c r="I247" s="12">
        <v>0</v>
      </c>
      <c r="J247" s="33">
        <v>45170</v>
      </c>
      <c r="K247" s="34" t="s">
        <v>49</v>
      </c>
      <c r="L247" s="12"/>
      <c r="M247" s="33"/>
      <c r="N247" s="33">
        <v>45170</v>
      </c>
      <c r="O247" s="33">
        <v>45870</v>
      </c>
      <c r="P247" s="12">
        <v>0</v>
      </c>
      <c r="Q247" s="12">
        <v>100</v>
      </c>
      <c r="R247" s="12">
        <v>0</v>
      </c>
      <c r="S247" s="12" t="s">
        <v>41</v>
      </c>
      <c r="T247" s="12"/>
      <c r="U247" s="22"/>
      <c r="V247" s="15">
        <v>52389490</v>
      </c>
      <c r="W247" s="15">
        <v>52389490</v>
      </c>
      <c r="X247" s="12"/>
      <c r="Y247" s="22"/>
      <c r="Z247" s="15">
        <v>157168940</v>
      </c>
      <c r="AA247" s="15">
        <v>157168940</v>
      </c>
      <c r="AB247" s="12"/>
      <c r="AC247" s="22"/>
      <c r="AD247" s="15">
        <v>104215920</v>
      </c>
      <c r="AE247" s="15">
        <v>104215920</v>
      </c>
      <c r="AF247" s="15"/>
      <c r="AG247" s="15"/>
      <c r="AH247" s="15"/>
      <c r="AI247" s="15"/>
      <c r="AJ247" s="12"/>
      <c r="AK247" s="22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>
        <f t="shared" si="29"/>
        <v>313774350</v>
      </c>
      <c r="BY247" s="15">
        <f t="shared" si="17"/>
        <v>313774350</v>
      </c>
      <c r="BZ247" s="12"/>
      <c r="CA247" s="12" t="s">
        <v>42</v>
      </c>
    </row>
    <row r="248" spans="1:79" ht="42" x14ac:dyDescent="0.35">
      <c r="A248" s="10" t="s">
        <v>946</v>
      </c>
      <c r="B248" s="10" t="s">
        <v>947</v>
      </c>
      <c r="C248" s="10" t="s">
        <v>219</v>
      </c>
      <c r="D248" s="11" t="s">
        <v>220</v>
      </c>
      <c r="E248" s="11" t="s">
        <v>220</v>
      </c>
      <c r="F248" s="11" t="s">
        <v>948</v>
      </c>
      <c r="G248" s="12" t="s">
        <v>135</v>
      </c>
      <c r="H248" s="12" t="s">
        <v>39</v>
      </c>
      <c r="I248" s="12">
        <v>0</v>
      </c>
      <c r="J248" s="33">
        <v>45170</v>
      </c>
      <c r="K248" s="34" t="s">
        <v>223</v>
      </c>
      <c r="L248" s="12"/>
      <c r="M248" s="33">
        <v>45992</v>
      </c>
      <c r="N248" s="33"/>
      <c r="O248" s="33"/>
      <c r="P248" s="12">
        <v>0</v>
      </c>
      <c r="Q248" s="12">
        <v>100</v>
      </c>
      <c r="R248" s="12">
        <v>0</v>
      </c>
      <c r="S248" s="12" t="s">
        <v>41</v>
      </c>
      <c r="T248" s="12"/>
      <c r="U248" s="22"/>
      <c r="V248" s="15">
        <v>0</v>
      </c>
      <c r="W248" s="15">
        <v>0</v>
      </c>
      <c r="X248" s="12"/>
      <c r="Y248" s="22"/>
      <c r="Z248" s="15">
        <v>55273120</v>
      </c>
      <c r="AA248" s="15">
        <v>55273120</v>
      </c>
      <c r="AB248" s="12"/>
      <c r="AC248" s="22"/>
      <c r="AD248" s="15">
        <v>55273120</v>
      </c>
      <c r="AE248" s="15">
        <v>55273120</v>
      </c>
      <c r="AF248" s="15"/>
      <c r="AG248" s="15"/>
      <c r="AH248" s="15"/>
      <c r="AI248" s="15"/>
      <c r="AJ248" s="12"/>
      <c r="AK248" s="22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>
        <f t="shared" si="29"/>
        <v>110546240</v>
      </c>
      <c r="BY248" s="15">
        <f t="shared" si="17"/>
        <v>110546240</v>
      </c>
      <c r="BZ248" s="12"/>
      <c r="CA248" s="12" t="s">
        <v>42</v>
      </c>
    </row>
    <row r="249" spans="1:79" ht="31.5" x14ac:dyDescent="0.35">
      <c r="A249" s="10" t="s">
        <v>951</v>
      </c>
      <c r="B249" s="10" t="s">
        <v>1215</v>
      </c>
      <c r="C249" s="10" t="s">
        <v>44</v>
      </c>
      <c r="D249" s="11" t="s">
        <v>46</v>
      </c>
      <c r="E249" s="11" t="s">
        <v>46</v>
      </c>
      <c r="F249" s="11" t="s">
        <v>953</v>
      </c>
      <c r="G249" s="12" t="s">
        <v>135</v>
      </c>
      <c r="H249" s="12" t="s">
        <v>48</v>
      </c>
      <c r="I249" s="12">
        <v>0</v>
      </c>
      <c r="J249" s="33">
        <v>45170</v>
      </c>
      <c r="K249" s="34" t="s">
        <v>955</v>
      </c>
      <c r="L249" s="12"/>
      <c r="M249" s="33"/>
      <c r="N249" s="33" t="s">
        <v>175</v>
      </c>
      <c r="O249" s="33" t="s">
        <v>80</v>
      </c>
      <c r="P249" s="12">
        <v>0</v>
      </c>
      <c r="Q249" s="12">
        <v>100</v>
      </c>
      <c r="R249" s="12">
        <v>0</v>
      </c>
      <c r="S249" s="12" t="s">
        <v>41</v>
      </c>
      <c r="T249" s="12"/>
      <c r="U249" s="22"/>
      <c r="V249" s="15">
        <v>27190440</v>
      </c>
      <c r="W249" s="15">
        <v>27190440</v>
      </c>
      <c r="X249" s="12"/>
      <c r="Y249" s="22"/>
      <c r="Z249" s="15">
        <v>163142170</v>
      </c>
      <c r="AA249" s="15">
        <v>163142170</v>
      </c>
      <c r="AB249" s="12"/>
      <c r="AC249" s="22"/>
      <c r="AD249" s="15">
        <v>163142170</v>
      </c>
      <c r="AE249" s="15">
        <v>163142170</v>
      </c>
      <c r="AF249" s="15"/>
      <c r="AG249" s="15"/>
      <c r="AH249" s="15"/>
      <c r="AI249" s="15"/>
      <c r="AJ249" s="12"/>
      <c r="AK249" s="22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>
        <f t="shared" si="29"/>
        <v>353474780</v>
      </c>
      <c r="BY249" s="15">
        <f t="shared" si="17"/>
        <v>353474780</v>
      </c>
      <c r="BZ249" s="12"/>
      <c r="CA249" s="12" t="s">
        <v>42</v>
      </c>
    </row>
    <row r="250" spans="1:79" ht="31.5" x14ac:dyDescent="0.35">
      <c r="A250" s="10" t="s">
        <v>952</v>
      </c>
      <c r="B250" s="10" t="s">
        <v>1162</v>
      </c>
      <c r="C250" s="10" t="s">
        <v>89</v>
      </c>
      <c r="D250" s="11" t="s">
        <v>91</v>
      </c>
      <c r="E250" s="11" t="s">
        <v>91</v>
      </c>
      <c r="F250" s="11" t="s">
        <v>954</v>
      </c>
      <c r="G250" s="12" t="s">
        <v>135</v>
      </c>
      <c r="H250" s="12" t="s">
        <v>48</v>
      </c>
      <c r="I250" s="12">
        <v>0</v>
      </c>
      <c r="J250" s="33">
        <v>45170</v>
      </c>
      <c r="K250" s="34" t="s">
        <v>49</v>
      </c>
      <c r="L250" s="12"/>
      <c r="M250" s="33" t="s">
        <v>79</v>
      </c>
      <c r="N250" s="33"/>
      <c r="O250" s="33"/>
      <c r="P250" s="12">
        <v>0</v>
      </c>
      <c r="Q250" s="12">
        <v>100</v>
      </c>
      <c r="R250" s="12">
        <v>0</v>
      </c>
      <c r="S250" s="12" t="s">
        <v>41</v>
      </c>
      <c r="T250" s="12"/>
      <c r="U250" s="22"/>
      <c r="V250" s="15">
        <v>320220400</v>
      </c>
      <c r="W250" s="15">
        <v>320220400</v>
      </c>
      <c r="X250" s="12"/>
      <c r="Y250" s="22"/>
      <c r="Z250" s="15">
        <v>305142330</v>
      </c>
      <c r="AA250" s="15">
        <v>305142330</v>
      </c>
      <c r="AB250" s="12"/>
      <c r="AC250" s="22"/>
      <c r="AD250" s="15">
        <v>0</v>
      </c>
      <c r="AE250" s="15">
        <v>0</v>
      </c>
      <c r="AF250" s="15"/>
      <c r="AG250" s="15"/>
      <c r="AH250" s="15"/>
      <c r="AI250" s="15"/>
      <c r="AJ250" s="12"/>
      <c r="AK250" s="22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>
        <f t="shared" si="29"/>
        <v>625362730</v>
      </c>
      <c r="BY250" s="15">
        <f t="shared" si="29"/>
        <v>625362730</v>
      </c>
      <c r="BZ250" s="12"/>
      <c r="CA250" s="12" t="s">
        <v>42</v>
      </c>
    </row>
    <row r="251" spans="1:79" ht="31.5" x14ac:dyDescent="0.35">
      <c r="A251" s="10" t="s">
        <v>958</v>
      </c>
      <c r="B251" s="10" t="s">
        <v>969</v>
      </c>
      <c r="C251" s="10" t="s">
        <v>92</v>
      </c>
      <c r="D251" s="11" t="s">
        <v>82</v>
      </c>
      <c r="E251" s="11" t="s">
        <v>83</v>
      </c>
      <c r="F251" s="11" t="s">
        <v>959</v>
      </c>
      <c r="G251" s="12" t="s">
        <v>135</v>
      </c>
      <c r="H251" s="12" t="s">
        <v>48</v>
      </c>
      <c r="I251" s="12">
        <v>0</v>
      </c>
      <c r="J251" s="33">
        <v>45170</v>
      </c>
      <c r="K251" s="34" t="s">
        <v>49</v>
      </c>
      <c r="L251" s="12"/>
      <c r="M251" s="33"/>
      <c r="N251" s="33" t="s">
        <v>178</v>
      </c>
      <c r="O251" s="33" t="s">
        <v>179</v>
      </c>
      <c r="P251" s="12">
        <v>0</v>
      </c>
      <c r="Q251" s="12">
        <v>100</v>
      </c>
      <c r="R251" s="12">
        <v>0</v>
      </c>
      <c r="S251" s="12" t="s">
        <v>41</v>
      </c>
      <c r="T251" s="12"/>
      <c r="U251" s="22"/>
      <c r="V251" s="15">
        <v>1793600</v>
      </c>
      <c r="W251" s="15">
        <v>1793600</v>
      </c>
      <c r="X251" s="12"/>
      <c r="Y251" s="22"/>
      <c r="Z251" s="15">
        <v>3964800</v>
      </c>
      <c r="AA251" s="15">
        <v>3964800</v>
      </c>
      <c r="AB251" s="12"/>
      <c r="AC251" s="22"/>
      <c r="AD251" s="15">
        <v>3964800</v>
      </c>
      <c r="AE251" s="15">
        <v>3964800</v>
      </c>
      <c r="AF251" s="15"/>
      <c r="AG251" s="15"/>
      <c r="AH251" s="15">
        <v>2643200</v>
      </c>
      <c r="AI251" s="15">
        <v>2643200</v>
      </c>
      <c r="AJ251" s="12"/>
      <c r="AK251" s="22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>
        <f t="shared" si="29"/>
        <v>12366400</v>
      </c>
      <c r="BY251" s="15">
        <f t="shared" si="29"/>
        <v>12366400</v>
      </c>
      <c r="BZ251" s="12"/>
      <c r="CA251" s="12" t="s">
        <v>42</v>
      </c>
    </row>
    <row r="252" spans="1:79" ht="21" x14ac:dyDescent="0.35">
      <c r="A252" s="10" t="s">
        <v>960</v>
      </c>
      <c r="B252" s="10" t="s">
        <v>965</v>
      </c>
      <c r="C252" s="10" t="s">
        <v>823</v>
      </c>
      <c r="D252" s="11" t="s">
        <v>824</v>
      </c>
      <c r="E252" s="11" t="s">
        <v>824</v>
      </c>
      <c r="F252" s="11" t="s">
        <v>961</v>
      </c>
      <c r="G252" s="12" t="s">
        <v>135</v>
      </c>
      <c r="H252" s="12" t="s">
        <v>48</v>
      </c>
      <c r="I252" s="12">
        <v>0</v>
      </c>
      <c r="J252" s="33">
        <v>45170</v>
      </c>
      <c r="K252" s="34" t="s">
        <v>874</v>
      </c>
      <c r="L252" s="12"/>
      <c r="M252" s="33"/>
      <c r="N252" s="33">
        <v>45200</v>
      </c>
      <c r="O252" s="33" t="s">
        <v>79</v>
      </c>
      <c r="P252" s="12">
        <v>0</v>
      </c>
      <c r="Q252" s="12">
        <v>100</v>
      </c>
      <c r="R252" s="12">
        <v>0</v>
      </c>
      <c r="S252" s="12" t="s">
        <v>41</v>
      </c>
      <c r="T252" s="12"/>
      <c r="U252" s="22"/>
      <c r="V252" s="15">
        <v>190717118.46475199</v>
      </c>
      <c r="W252" s="15">
        <v>190717118.46475199</v>
      </c>
      <c r="X252" s="12"/>
      <c r="Y252" s="22"/>
      <c r="Z252" s="15">
        <v>601235715.96013069</v>
      </c>
      <c r="AA252" s="15">
        <v>601235715.96013069</v>
      </c>
      <c r="AB252" s="12"/>
      <c r="AC252" s="22"/>
      <c r="AD252" s="15"/>
      <c r="AE252" s="15"/>
      <c r="AF252" s="15"/>
      <c r="AG252" s="15"/>
      <c r="AH252" s="15"/>
      <c r="AI252" s="15"/>
      <c r="AJ252" s="12"/>
      <c r="AK252" s="22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>
        <f t="shared" si="29"/>
        <v>791952834.42488265</v>
      </c>
      <c r="BY252" s="15">
        <f t="shared" si="29"/>
        <v>791952834.42488265</v>
      </c>
      <c r="BZ252" s="12"/>
      <c r="CA252" s="12" t="s">
        <v>42</v>
      </c>
    </row>
    <row r="253" spans="1:79" ht="31.5" x14ac:dyDescent="0.35">
      <c r="A253" s="10" t="s">
        <v>962</v>
      </c>
      <c r="B253" s="10" t="s">
        <v>963</v>
      </c>
      <c r="C253" s="10" t="s">
        <v>338</v>
      </c>
      <c r="D253" s="11" t="s">
        <v>339</v>
      </c>
      <c r="E253" s="11" t="s">
        <v>339</v>
      </c>
      <c r="F253" s="11" t="s">
        <v>964</v>
      </c>
      <c r="G253" s="12" t="s">
        <v>135</v>
      </c>
      <c r="H253" s="12" t="s">
        <v>48</v>
      </c>
      <c r="I253" s="12">
        <v>0</v>
      </c>
      <c r="J253" s="33">
        <v>45170</v>
      </c>
      <c r="K253" s="34" t="s">
        <v>874</v>
      </c>
      <c r="L253" s="12"/>
      <c r="M253" s="33" t="s">
        <v>79</v>
      </c>
      <c r="N253" s="33"/>
      <c r="O253" s="33"/>
      <c r="P253" s="12">
        <v>0</v>
      </c>
      <c r="Q253" s="12">
        <v>100</v>
      </c>
      <c r="R253" s="12">
        <v>0</v>
      </c>
      <c r="S253" s="12" t="s">
        <v>41</v>
      </c>
      <c r="T253" s="12"/>
      <c r="U253" s="22"/>
      <c r="V253" s="15">
        <v>1410000</v>
      </c>
      <c r="W253" s="15">
        <v>1410000</v>
      </c>
      <c r="X253" s="12"/>
      <c r="Y253" s="22"/>
      <c r="Z253" s="15">
        <v>4356900</v>
      </c>
      <c r="AA253" s="15">
        <v>4356900</v>
      </c>
      <c r="AB253" s="12"/>
      <c r="AC253" s="22"/>
      <c r="AD253" s="15"/>
      <c r="AE253" s="15"/>
      <c r="AF253" s="15"/>
      <c r="AG253" s="15"/>
      <c r="AH253" s="15"/>
      <c r="AI253" s="15"/>
      <c r="AJ253" s="12"/>
      <c r="AK253" s="22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>
        <f t="shared" si="29"/>
        <v>5766900</v>
      </c>
      <c r="BY253" s="15">
        <f t="shared" si="29"/>
        <v>5766900</v>
      </c>
      <c r="BZ253" s="12"/>
      <c r="CA253" s="12" t="s">
        <v>42</v>
      </c>
    </row>
    <row r="254" spans="1:79" ht="31.5" x14ac:dyDescent="0.35">
      <c r="A254" s="10" t="s">
        <v>966</v>
      </c>
      <c r="B254" s="10" t="s">
        <v>968</v>
      </c>
      <c r="C254" s="10" t="s">
        <v>219</v>
      </c>
      <c r="D254" s="11" t="s">
        <v>220</v>
      </c>
      <c r="E254" s="11" t="s">
        <v>220</v>
      </c>
      <c r="F254" s="11" t="s">
        <v>967</v>
      </c>
      <c r="G254" s="12" t="s">
        <v>135</v>
      </c>
      <c r="H254" s="12" t="s">
        <v>39</v>
      </c>
      <c r="I254" s="12">
        <v>0</v>
      </c>
      <c r="J254" s="33">
        <v>45170</v>
      </c>
      <c r="K254" s="34" t="s">
        <v>877</v>
      </c>
      <c r="L254" s="12"/>
      <c r="M254" s="33"/>
      <c r="N254" s="33" t="s">
        <v>178</v>
      </c>
      <c r="O254" s="33" t="s">
        <v>79</v>
      </c>
      <c r="P254" s="12">
        <v>0</v>
      </c>
      <c r="Q254" s="12">
        <v>100</v>
      </c>
      <c r="R254" s="12">
        <v>0</v>
      </c>
      <c r="S254" s="12" t="s">
        <v>41</v>
      </c>
      <c r="T254" s="12"/>
      <c r="U254" s="22"/>
      <c r="V254" s="15">
        <v>10383686.25</v>
      </c>
      <c r="W254" s="15">
        <v>10383686.25</v>
      </c>
      <c r="X254" s="12"/>
      <c r="Y254" s="22"/>
      <c r="Z254" s="15">
        <v>36761313.75</v>
      </c>
      <c r="AA254" s="15">
        <v>36761313.75</v>
      </c>
      <c r="AB254" s="12"/>
      <c r="AC254" s="22"/>
      <c r="AD254" s="15"/>
      <c r="AE254" s="15"/>
      <c r="AF254" s="15"/>
      <c r="AG254" s="15"/>
      <c r="AH254" s="15"/>
      <c r="AI254" s="15"/>
      <c r="AJ254" s="12"/>
      <c r="AK254" s="22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>
        <f t="shared" si="29"/>
        <v>47145000</v>
      </c>
      <c r="BY254" s="15">
        <f t="shared" si="29"/>
        <v>47145000</v>
      </c>
      <c r="BZ254" s="12"/>
      <c r="CA254" s="12" t="s">
        <v>42</v>
      </c>
    </row>
    <row r="255" spans="1:79" ht="21" x14ac:dyDescent="0.35">
      <c r="A255" s="10" t="s">
        <v>970</v>
      </c>
      <c r="B255" s="10" t="s">
        <v>971</v>
      </c>
      <c r="C255" s="10" t="s">
        <v>823</v>
      </c>
      <c r="D255" s="11" t="s">
        <v>824</v>
      </c>
      <c r="E255" s="11" t="s">
        <v>824</v>
      </c>
      <c r="F255" s="11" t="s">
        <v>976</v>
      </c>
      <c r="G255" s="12" t="s">
        <v>135</v>
      </c>
      <c r="H255" s="12" t="s">
        <v>48</v>
      </c>
      <c r="I255" s="12">
        <v>0</v>
      </c>
      <c r="J255" s="33">
        <v>45170</v>
      </c>
      <c r="K255" s="34" t="s">
        <v>979</v>
      </c>
      <c r="L255" s="12"/>
      <c r="M255" s="33"/>
      <c r="N255" s="33" t="s">
        <v>178</v>
      </c>
      <c r="O255" s="33" t="s">
        <v>79</v>
      </c>
      <c r="P255" s="12">
        <v>0</v>
      </c>
      <c r="Q255" s="12">
        <v>100</v>
      </c>
      <c r="R255" s="12">
        <v>0</v>
      </c>
      <c r="S255" s="12" t="s">
        <v>41</v>
      </c>
      <c r="T255" s="12"/>
      <c r="U255" s="22"/>
      <c r="V255" s="15">
        <v>99929966.5</v>
      </c>
      <c r="W255" s="15">
        <v>99929966.5</v>
      </c>
      <c r="X255" s="12"/>
      <c r="Y255" s="22"/>
      <c r="Z255" s="15">
        <v>1099229631.5</v>
      </c>
      <c r="AA255" s="15">
        <v>1099229631.5</v>
      </c>
      <c r="AB255" s="12"/>
      <c r="AC255" s="22"/>
      <c r="AD255" s="15"/>
      <c r="AE255" s="15"/>
      <c r="AF255" s="15"/>
      <c r="AG255" s="15"/>
      <c r="AH255" s="15"/>
      <c r="AI255" s="15"/>
      <c r="AJ255" s="12"/>
      <c r="AK255" s="22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>
        <f t="shared" si="29"/>
        <v>1199159598</v>
      </c>
      <c r="BY255" s="15">
        <f t="shared" si="29"/>
        <v>1199159598</v>
      </c>
      <c r="BZ255" s="12"/>
      <c r="CA255" s="12" t="s">
        <v>42</v>
      </c>
    </row>
    <row r="256" spans="1:79" ht="21" x14ac:dyDescent="0.35">
      <c r="A256" s="10" t="s">
        <v>972</v>
      </c>
      <c r="B256" s="10" t="s">
        <v>973</v>
      </c>
      <c r="C256" s="10" t="s">
        <v>823</v>
      </c>
      <c r="D256" s="11" t="s">
        <v>824</v>
      </c>
      <c r="E256" s="11" t="s">
        <v>824</v>
      </c>
      <c r="F256" s="11" t="s">
        <v>977</v>
      </c>
      <c r="G256" s="12" t="s">
        <v>135</v>
      </c>
      <c r="H256" s="12" t="s">
        <v>48</v>
      </c>
      <c r="I256" s="12">
        <v>0</v>
      </c>
      <c r="J256" s="33">
        <v>45170</v>
      </c>
      <c r="K256" s="34" t="s">
        <v>980</v>
      </c>
      <c r="L256" s="12"/>
      <c r="M256" s="33"/>
      <c r="N256" s="33" t="s">
        <v>178</v>
      </c>
      <c r="O256" s="33" t="s">
        <v>79</v>
      </c>
      <c r="P256" s="12">
        <v>0</v>
      </c>
      <c r="Q256" s="12">
        <v>100</v>
      </c>
      <c r="R256" s="12">
        <v>0</v>
      </c>
      <c r="S256" s="12" t="s">
        <v>41</v>
      </c>
      <c r="T256" s="12"/>
      <c r="U256" s="22"/>
      <c r="V256" s="15">
        <v>105233708</v>
      </c>
      <c r="W256" s="15">
        <v>105233708</v>
      </c>
      <c r="X256" s="12"/>
      <c r="Y256" s="22"/>
      <c r="Z256" s="15">
        <v>789252810</v>
      </c>
      <c r="AA256" s="15">
        <v>789252810</v>
      </c>
      <c r="AB256" s="12"/>
      <c r="AC256" s="22"/>
      <c r="AD256" s="15"/>
      <c r="AE256" s="15"/>
      <c r="AF256" s="15"/>
      <c r="AG256" s="15"/>
      <c r="AH256" s="15"/>
      <c r="AI256" s="15"/>
      <c r="AJ256" s="12"/>
      <c r="AK256" s="22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>
        <f t="shared" ref="BX256:BY273" si="30">V256+Z256+AD256+AH256+AL256+AP256+AT256+AX256+BB256+BF256+BJ256+BN256+BR256+BV256</f>
        <v>894486518</v>
      </c>
      <c r="BY256" s="15">
        <f t="shared" si="30"/>
        <v>894486518</v>
      </c>
      <c r="BZ256" s="12"/>
      <c r="CA256" s="12" t="s">
        <v>42</v>
      </c>
    </row>
    <row r="257" spans="1:79" ht="21" x14ac:dyDescent="0.35">
      <c r="A257" s="10" t="s">
        <v>974</v>
      </c>
      <c r="B257" s="10" t="s">
        <v>975</v>
      </c>
      <c r="C257" s="10" t="s">
        <v>823</v>
      </c>
      <c r="D257" s="11" t="s">
        <v>824</v>
      </c>
      <c r="E257" s="11" t="s">
        <v>824</v>
      </c>
      <c r="F257" s="11" t="s">
        <v>978</v>
      </c>
      <c r="G257" s="12" t="s">
        <v>135</v>
      </c>
      <c r="H257" s="12" t="s">
        <v>48</v>
      </c>
      <c r="I257" s="12">
        <v>0</v>
      </c>
      <c r="J257" s="33">
        <v>45170</v>
      </c>
      <c r="K257" s="34" t="s">
        <v>981</v>
      </c>
      <c r="L257" s="12"/>
      <c r="M257" s="33"/>
      <c r="N257" s="33" t="s">
        <v>178</v>
      </c>
      <c r="O257" s="33" t="s">
        <v>79</v>
      </c>
      <c r="P257" s="12">
        <v>0</v>
      </c>
      <c r="Q257" s="12">
        <v>100</v>
      </c>
      <c r="R257" s="12">
        <v>0</v>
      </c>
      <c r="S257" s="12" t="s">
        <v>41</v>
      </c>
      <c r="T257" s="12"/>
      <c r="U257" s="22"/>
      <c r="V257" s="15">
        <v>100864546.5</v>
      </c>
      <c r="W257" s="15">
        <v>100864546.5</v>
      </c>
      <c r="X257" s="12"/>
      <c r="Y257" s="22"/>
      <c r="Z257" s="15">
        <v>706051825.5</v>
      </c>
      <c r="AA257" s="15">
        <v>706051825.5</v>
      </c>
      <c r="AB257" s="12"/>
      <c r="AC257" s="22"/>
      <c r="AD257" s="15"/>
      <c r="AE257" s="15"/>
      <c r="AF257" s="15"/>
      <c r="AG257" s="15"/>
      <c r="AH257" s="15"/>
      <c r="AI257" s="15"/>
      <c r="AJ257" s="12"/>
      <c r="AK257" s="22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>
        <f t="shared" si="30"/>
        <v>806916372</v>
      </c>
      <c r="BY257" s="15">
        <f t="shared" si="30"/>
        <v>806916372</v>
      </c>
      <c r="BZ257" s="12"/>
      <c r="CA257" s="12" t="s">
        <v>42</v>
      </c>
    </row>
    <row r="258" spans="1:79" ht="30" customHeight="1" x14ac:dyDescent="0.35">
      <c r="A258" s="10" t="s">
        <v>982</v>
      </c>
      <c r="B258" s="10" t="s">
        <v>1222</v>
      </c>
      <c r="C258" s="10" t="s">
        <v>338</v>
      </c>
      <c r="D258" s="11" t="s">
        <v>339</v>
      </c>
      <c r="E258" s="11" t="s">
        <v>339</v>
      </c>
      <c r="F258" s="11" t="s">
        <v>985</v>
      </c>
      <c r="G258" s="12" t="s">
        <v>135</v>
      </c>
      <c r="H258" s="12" t="s">
        <v>48</v>
      </c>
      <c r="I258" s="12">
        <v>0</v>
      </c>
      <c r="J258" s="33">
        <v>45170</v>
      </c>
      <c r="K258" s="34" t="s">
        <v>987</v>
      </c>
      <c r="L258" s="12"/>
      <c r="M258" s="33" t="s">
        <v>79</v>
      </c>
      <c r="N258" s="33"/>
      <c r="O258" s="33"/>
      <c r="P258" s="12">
        <v>0</v>
      </c>
      <c r="Q258" s="12">
        <v>100</v>
      </c>
      <c r="R258" s="12">
        <v>0</v>
      </c>
      <c r="S258" s="12" t="s">
        <v>41</v>
      </c>
      <c r="T258" s="12"/>
      <c r="U258" s="22"/>
      <c r="V258" s="15">
        <v>7642200</v>
      </c>
      <c r="W258" s="15">
        <v>7642200</v>
      </c>
      <c r="X258" s="12"/>
      <c r="Y258" s="22"/>
      <c r="Z258" s="15">
        <v>14382000</v>
      </c>
      <c r="AA258" s="15">
        <v>14382000</v>
      </c>
      <c r="AB258" s="12"/>
      <c r="AC258" s="22"/>
      <c r="AD258" s="15"/>
      <c r="AE258" s="15"/>
      <c r="AF258" s="15"/>
      <c r="AG258" s="15"/>
      <c r="AH258" s="15"/>
      <c r="AI258" s="15"/>
      <c r="AJ258" s="12"/>
      <c r="AK258" s="22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>
        <f t="shared" si="30"/>
        <v>22024200</v>
      </c>
      <c r="BY258" s="15">
        <f t="shared" si="30"/>
        <v>22024200</v>
      </c>
      <c r="BZ258" s="12"/>
      <c r="CA258" s="12" t="s">
        <v>42</v>
      </c>
    </row>
    <row r="259" spans="1:79" ht="31.5" x14ac:dyDescent="0.35">
      <c r="A259" s="10" t="s">
        <v>983</v>
      </c>
      <c r="B259" s="10" t="s">
        <v>984</v>
      </c>
      <c r="C259" s="10" t="s">
        <v>346</v>
      </c>
      <c r="D259" s="11" t="s">
        <v>347</v>
      </c>
      <c r="E259" s="11" t="s">
        <v>347</v>
      </c>
      <c r="F259" s="11" t="s">
        <v>986</v>
      </c>
      <c r="G259" s="12" t="s">
        <v>135</v>
      </c>
      <c r="H259" s="12" t="s">
        <v>48</v>
      </c>
      <c r="I259" s="12">
        <v>0</v>
      </c>
      <c r="J259" s="33">
        <v>45170</v>
      </c>
      <c r="K259" s="34" t="s">
        <v>68</v>
      </c>
      <c r="L259" s="12"/>
      <c r="M259" s="33" t="s">
        <v>79</v>
      </c>
      <c r="N259" s="33"/>
      <c r="O259" s="33"/>
      <c r="P259" s="12">
        <v>0</v>
      </c>
      <c r="Q259" s="12">
        <v>100</v>
      </c>
      <c r="R259" s="12">
        <v>0</v>
      </c>
      <c r="S259" s="12" t="s">
        <v>41</v>
      </c>
      <c r="T259" s="12"/>
      <c r="U259" s="22"/>
      <c r="V259" s="15">
        <v>700000</v>
      </c>
      <c r="W259" s="15">
        <v>700000</v>
      </c>
      <c r="X259" s="12"/>
      <c r="Y259" s="22"/>
      <c r="Z259" s="15">
        <v>2100000</v>
      </c>
      <c r="AA259" s="15">
        <v>2100000</v>
      </c>
      <c r="AB259" s="12"/>
      <c r="AC259" s="22"/>
      <c r="AD259" s="15"/>
      <c r="AE259" s="15"/>
      <c r="AF259" s="15"/>
      <c r="AG259" s="15"/>
      <c r="AH259" s="15"/>
      <c r="AI259" s="15"/>
      <c r="AJ259" s="12"/>
      <c r="AK259" s="22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>
        <f t="shared" si="30"/>
        <v>2800000</v>
      </c>
      <c r="BY259" s="15">
        <f t="shared" si="30"/>
        <v>2800000</v>
      </c>
      <c r="BZ259" s="12"/>
      <c r="CA259" s="12" t="s">
        <v>42</v>
      </c>
    </row>
    <row r="260" spans="1:79" ht="31.5" x14ac:dyDescent="0.35">
      <c r="A260" s="10" t="s">
        <v>988</v>
      </c>
      <c r="B260" s="10" t="s">
        <v>1021</v>
      </c>
      <c r="C260" s="10" t="s">
        <v>338</v>
      </c>
      <c r="D260" s="11" t="s">
        <v>339</v>
      </c>
      <c r="E260" s="11" t="s">
        <v>339</v>
      </c>
      <c r="F260" s="11" t="s">
        <v>991</v>
      </c>
      <c r="G260" s="12" t="s">
        <v>135</v>
      </c>
      <c r="H260" s="12" t="s">
        <v>48</v>
      </c>
      <c r="I260" s="12">
        <v>0</v>
      </c>
      <c r="J260" s="33">
        <v>45200</v>
      </c>
      <c r="K260" s="34" t="s">
        <v>987</v>
      </c>
      <c r="L260" s="12"/>
      <c r="M260" s="33" t="s">
        <v>79</v>
      </c>
      <c r="N260" s="33"/>
      <c r="O260" s="33"/>
      <c r="P260" s="12">
        <v>0</v>
      </c>
      <c r="Q260" s="12">
        <v>100</v>
      </c>
      <c r="R260" s="12">
        <v>0</v>
      </c>
      <c r="S260" s="12" t="s">
        <v>41</v>
      </c>
      <c r="T260" s="12"/>
      <c r="U260" s="22"/>
      <c r="V260" s="15">
        <v>1410000</v>
      </c>
      <c r="W260" s="15">
        <v>1410000</v>
      </c>
      <c r="X260" s="12"/>
      <c r="Y260" s="22"/>
      <c r="Z260" s="15">
        <v>5809200</v>
      </c>
      <c r="AA260" s="15">
        <v>5809200</v>
      </c>
      <c r="AB260" s="12"/>
      <c r="AC260" s="22"/>
      <c r="AD260" s="15"/>
      <c r="AE260" s="15"/>
      <c r="AF260" s="15"/>
      <c r="AG260" s="15"/>
      <c r="AH260" s="15"/>
      <c r="AI260" s="15"/>
      <c r="AJ260" s="12"/>
      <c r="AK260" s="22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>
        <f t="shared" si="30"/>
        <v>7219200</v>
      </c>
      <c r="BY260" s="15">
        <f t="shared" si="30"/>
        <v>7219200</v>
      </c>
      <c r="BZ260" s="12"/>
      <c r="CA260" s="12" t="s">
        <v>42</v>
      </c>
    </row>
    <row r="261" spans="1:79" ht="31.5" x14ac:dyDescent="0.35">
      <c r="A261" s="10" t="s">
        <v>989</v>
      </c>
      <c r="B261" s="10" t="s">
        <v>1022</v>
      </c>
      <c r="C261" s="10" t="s">
        <v>338</v>
      </c>
      <c r="D261" s="11" t="s">
        <v>339</v>
      </c>
      <c r="E261" s="11" t="s">
        <v>339</v>
      </c>
      <c r="F261" s="11" t="s">
        <v>991</v>
      </c>
      <c r="G261" s="12" t="s">
        <v>135</v>
      </c>
      <c r="H261" s="12" t="s">
        <v>48</v>
      </c>
      <c r="I261" s="12">
        <v>0</v>
      </c>
      <c r="J261" s="33">
        <v>45200</v>
      </c>
      <c r="K261" s="34" t="s">
        <v>987</v>
      </c>
      <c r="L261" s="12"/>
      <c r="M261" s="33" t="s">
        <v>79</v>
      </c>
      <c r="N261" s="33"/>
      <c r="O261" s="33"/>
      <c r="P261" s="12">
        <v>0</v>
      </c>
      <c r="Q261" s="12">
        <v>100</v>
      </c>
      <c r="R261" s="12">
        <v>0</v>
      </c>
      <c r="S261" s="12" t="s">
        <v>41</v>
      </c>
      <c r="T261" s="12"/>
      <c r="U261" s="22"/>
      <c r="V261" s="15">
        <v>1410000</v>
      </c>
      <c r="W261" s="15">
        <v>1410000</v>
      </c>
      <c r="X261" s="12"/>
      <c r="Y261" s="22"/>
      <c r="Z261" s="15">
        <v>5809200</v>
      </c>
      <c r="AA261" s="15">
        <v>5809200</v>
      </c>
      <c r="AB261" s="12"/>
      <c r="AC261" s="22"/>
      <c r="AD261" s="15"/>
      <c r="AE261" s="15"/>
      <c r="AF261" s="15"/>
      <c r="AG261" s="15"/>
      <c r="AH261" s="15"/>
      <c r="AI261" s="15"/>
      <c r="AJ261" s="12"/>
      <c r="AK261" s="22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>
        <f t="shared" si="30"/>
        <v>7219200</v>
      </c>
      <c r="BY261" s="15">
        <f t="shared" si="30"/>
        <v>7219200</v>
      </c>
      <c r="BZ261" s="12"/>
      <c r="CA261" s="12" t="s">
        <v>42</v>
      </c>
    </row>
    <row r="262" spans="1:79" ht="31.5" x14ac:dyDescent="0.35">
      <c r="A262" s="10" t="s">
        <v>990</v>
      </c>
      <c r="B262" s="10" t="s">
        <v>1023</v>
      </c>
      <c r="C262" s="10" t="s">
        <v>338</v>
      </c>
      <c r="D262" s="11" t="s">
        <v>339</v>
      </c>
      <c r="E262" s="11" t="s">
        <v>339</v>
      </c>
      <c r="F262" s="11" t="s">
        <v>991</v>
      </c>
      <c r="G262" s="12" t="s">
        <v>135</v>
      </c>
      <c r="H262" s="12" t="s">
        <v>48</v>
      </c>
      <c r="I262" s="12">
        <v>0</v>
      </c>
      <c r="J262" s="33">
        <v>45200</v>
      </c>
      <c r="K262" s="34" t="s">
        <v>987</v>
      </c>
      <c r="L262" s="12"/>
      <c r="M262" s="33" t="s">
        <v>79</v>
      </c>
      <c r="N262" s="33"/>
      <c r="O262" s="33"/>
      <c r="P262" s="12">
        <v>0</v>
      </c>
      <c r="Q262" s="12">
        <v>100</v>
      </c>
      <c r="R262" s="12">
        <v>0</v>
      </c>
      <c r="S262" s="12" t="s">
        <v>41</v>
      </c>
      <c r="T262" s="12"/>
      <c r="U262" s="22"/>
      <c r="V262" s="15">
        <v>1410000</v>
      </c>
      <c r="W262" s="15">
        <v>1410000</v>
      </c>
      <c r="X262" s="12"/>
      <c r="Y262" s="22"/>
      <c r="Z262" s="15">
        <v>5640000</v>
      </c>
      <c r="AA262" s="15">
        <v>5640000</v>
      </c>
      <c r="AB262" s="12"/>
      <c r="AC262" s="22"/>
      <c r="AD262" s="15"/>
      <c r="AE262" s="15"/>
      <c r="AF262" s="15"/>
      <c r="AG262" s="15"/>
      <c r="AH262" s="15"/>
      <c r="AI262" s="15"/>
      <c r="AJ262" s="12"/>
      <c r="AK262" s="22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>
        <f t="shared" si="30"/>
        <v>7050000</v>
      </c>
      <c r="BY262" s="15">
        <f t="shared" si="30"/>
        <v>7050000</v>
      </c>
      <c r="BZ262" s="12"/>
      <c r="CA262" s="12" t="s">
        <v>42</v>
      </c>
    </row>
    <row r="263" spans="1:79" ht="42" x14ac:dyDescent="0.35">
      <c r="A263" s="10" t="s">
        <v>993</v>
      </c>
      <c r="B263" s="10" t="s">
        <v>994</v>
      </c>
      <c r="C263" s="10" t="s">
        <v>995</v>
      </c>
      <c r="D263" s="11" t="s">
        <v>996</v>
      </c>
      <c r="E263" s="11" t="s">
        <v>997</v>
      </c>
      <c r="F263" s="11" t="s">
        <v>1000</v>
      </c>
      <c r="G263" s="12" t="s">
        <v>135</v>
      </c>
      <c r="H263" s="12" t="s">
        <v>188</v>
      </c>
      <c r="I263" s="12">
        <v>100</v>
      </c>
      <c r="J263" s="33">
        <v>45170</v>
      </c>
      <c r="K263" s="34" t="s">
        <v>40</v>
      </c>
      <c r="L263" s="12"/>
      <c r="M263" s="33" t="s">
        <v>79</v>
      </c>
      <c r="N263" s="33"/>
      <c r="O263" s="33"/>
      <c r="P263" s="12">
        <v>40</v>
      </c>
      <c r="Q263" s="12">
        <v>60</v>
      </c>
      <c r="R263" s="12">
        <v>0</v>
      </c>
      <c r="S263" s="12" t="s">
        <v>41</v>
      </c>
      <c r="T263" s="12"/>
      <c r="U263" s="22"/>
      <c r="V263" s="15">
        <v>202000000</v>
      </c>
      <c r="W263" s="15">
        <v>226240000.00000003</v>
      </c>
      <c r="X263" s="12"/>
      <c r="Y263" s="22"/>
      <c r="Z263" s="15">
        <v>159000000</v>
      </c>
      <c r="AA263" s="15">
        <v>178080000.00000003</v>
      </c>
      <c r="AB263" s="12"/>
      <c r="AC263" s="22"/>
      <c r="AD263" s="15">
        <v>0</v>
      </c>
      <c r="AE263" s="15">
        <v>0</v>
      </c>
      <c r="AF263" s="15"/>
      <c r="AG263" s="15"/>
      <c r="AH263" s="15">
        <v>0</v>
      </c>
      <c r="AI263" s="15">
        <v>0</v>
      </c>
      <c r="AJ263" s="12"/>
      <c r="AK263" s="22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>
        <f t="shared" si="30"/>
        <v>361000000</v>
      </c>
      <c r="BY263" s="15">
        <f t="shared" si="30"/>
        <v>404320000.00000006</v>
      </c>
      <c r="BZ263" s="12"/>
      <c r="CA263" s="12" t="s">
        <v>42</v>
      </c>
    </row>
    <row r="264" spans="1:79" ht="42" x14ac:dyDescent="0.35">
      <c r="A264" s="10" t="s">
        <v>998</v>
      </c>
      <c r="B264" s="10" t="s">
        <v>999</v>
      </c>
      <c r="C264" s="10" t="s">
        <v>72</v>
      </c>
      <c r="D264" s="11" t="s">
        <v>73</v>
      </c>
      <c r="E264" s="11" t="s">
        <v>73</v>
      </c>
      <c r="F264" s="11" t="s">
        <v>1001</v>
      </c>
      <c r="G264" s="12" t="s">
        <v>135</v>
      </c>
      <c r="H264" s="12" t="s">
        <v>48</v>
      </c>
      <c r="I264" s="12">
        <v>0</v>
      </c>
      <c r="J264" s="33">
        <v>45170</v>
      </c>
      <c r="K264" s="34" t="s">
        <v>1002</v>
      </c>
      <c r="L264" s="12"/>
      <c r="M264" s="33"/>
      <c r="N264" s="33" t="s">
        <v>167</v>
      </c>
      <c r="O264" s="33" t="s">
        <v>841</v>
      </c>
      <c r="P264" s="12">
        <v>0</v>
      </c>
      <c r="Q264" s="12">
        <v>100</v>
      </c>
      <c r="R264" s="12">
        <v>0</v>
      </c>
      <c r="S264" s="12" t="s">
        <v>41</v>
      </c>
      <c r="T264" s="12"/>
      <c r="U264" s="22"/>
      <c r="V264" s="15">
        <v>42253824.960000001</v>
      </c>
      <c r="W264" s="15">
        <v>42253824.960000001</v>
      </c>
      <c r="X264" s="12"/>
      <c r="Y264" s="22"/>
      <c r="Z264" s="15">
        <v>179971899.03999999</v>
      </c>
      <c r="AA264" s="15">
        <v>179971899.03999999</v>
      </c>
      <c r="AB264" s="12"/>
      <c r="AC264" s="22"/>
      <c r="AD264" s="15">
        <v>192473464.40000001</v>
      </c>
      <c r="AE264" s="15">
        <v>192473464.40000001</v>
      </c>
      <c r="AF264" s="15"/>
      <c r="AG264" s="15"/>
      <c r="AH264" s="15">
        <v>154639404</v>
      </c>
      <c r="AI264" s="15">
        <v>154639404</v>
      </c>
      <c r="AJ264" s="12"/>
      <c r="AK264" s="22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>
        <f t="shared" si="30"/>
        <v>569338592.39999998</v>
      </c>
      <c r="BY264" s="15">
        <f t="shared" si="30"/>
        <v>569338592.39999998</v>
      </c>
      <c r="BZ264" s="12"/>
      <c r="CA264" s="12" t="s">
        <v>42</v>
      </c>
    </row>
    <row r="265" spans="1:79" ht="21" x14ac:dyDescent="0.35">
      <c r="A265" s="10" t="s">
        <v>1003</v>
      </c>
      <c r="B265" s="10" t="s">
        <v>1004</v>
      </c>
      <c r="C265" s="10" t="s">
        <v>823</v>
      </c>
      <c r="D265" s="11" t="s">
        <v>824</v>
      </c>
      <c r="E265" s="11" t="s">
        <v>824</v>
      </c>
      <c r="F265" s="11" t="s">
        <v>827</v>
      </c>
      <c r="G265" s="12" t="s">
        <v>135</v>
      </c>
      <c r="H265" s="12" t="s">
        <v>48</v>
      </c>
      <c r="I265" s="12">
        <v>0</v>
      </c>
      <c r="J265" s="33">
        <v>45170</v>
      </c>
      <c r="K265" s="34" t="s">
        <v>723</v>
      </c>
      <c r="L265" s="12"/>
      <c r="M265" s="33"/>
      <c r="N265" s="33" t="s">
        <v>1005</v>
      </c>
      <c r="O265" s="33" t="s">
        <v>1005</v>
      </c>
      <c r="P265" s="12">
        <v>0</v>
      </c>
      <c r="Q265" s="12">
        <v>100</v>
      </c>
      <c r="R265" s="12">
        <v>0</v>
      </c>
      <c r="S265" s="12" t="s">
        <v>41</v>
      </c>
      <c r="T265" s="12"/>
      <c r="U265" s="22"/>
      <c r="V265" s="15">
        <v>0</v>
      </c>
      <c r="W265" s="15">
        <v>0</v>
      </c>
      <c r="X265" s="12"/>
      <c r="Y265" s="22"/>
      <c r="Z265" s="15">
        <v>0</v>
      </c>
      <c r="AA265" s="15">
        <v>0</v>
      </c>
      <c r="AB265" s="12"/>
      <c r="AC265" s="22"/>
      <c r="AD265" s="15">
        <v>5558280</v>
      </c>
      <c r="AE265" s="15">
        <v>5558280</v>
      </c>
      <c r="AF265" s="15"/>
      <c r="AG265" s="15"/>
      <c r="AH265" s="15"/>
      <c r="AI265" s="15"/>
      <c r="AJ265" s="12"/>
      <c r="AK265" s="22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>
        <f t="shared" si="30"/>
        <v>5558280</v>
      </c>
      <c r="BY265" s="15">
        <f t="shared" si="30"/>
        <v>5558280</v>
      </c>
      <c r="BZ265" s="12"/>
      <c r="CA265" s="12" t="s">
        <v>42</v>
      </c>
    </row>
    <row r="266" spans="1:79" ht="31.5" x14ac:dyDescent="0.35">
      <c r="A266" s="10" t="s">
        <v>1006</v>
      </c>
      <c r="B266" s="10" t="s">
        <v>1007</v>
      </c>
      <c r="C266" s="10" t="s">
        <v>89</v>
      </c>
      <c r="D266" s="11" t="s">
        <v>91</v>
      </c>
      <c r="E266" s="11" t="s">
        <v>91</v>
      </c>
      <c r="F266" s="11" t="s">
        <v>1008</v>
      </c>
      <c r="G266" s="12" t="s">
        <v>135</v>
      </c>
      <c r="H266" s="12" t="s">
        <v>48</v>
      </c>
      <c r="I266" s="12">
        <v>0</v>
      </c>
      <c r="J266" s="33">
        <v>45170</v>
      </c>
      <c r="K266" s="34" t="s">
        <v>171</v>
      </c>
      <c r="L266" s="12"/>
      <c r="M266" s="33"/>
      <c r="N266" s="33">
        <v>45200</v>
      </c>
      <c r="O266" s="33">
        <v>45627</v>
      </c>
      <c r="P266" s="12">
        <v>0</v>
      </c>
      <c r="Q266" s="12">
        <v>100</v>
      </c>
      <c r="R266" s="12">
        <v>0</v>
      </c>
      <c r="S266" s="12" t="s">
        <v>41</v>
      </c>
      <c r="T266" s="12"/>
      <c r="U266" s="22"/>
      <c r="V266" s="15">
        <v>2820000</v>
      </c>
      <c r="W266" s="15">
        <v>2820000</v>
      </c>
      <c r="X266" s="12"/>
      <c r="Y266" s="22"/>
      <c r="Z266" s="15">
        <v>11280000</v>
      </c>
      <c r="AA266" s="15">
        <v>11280000</v>
      </c>
      <c r="AB266" s="12"/>
      <c r="AC266" s="22"/>
      <c r="AD266" s="15"/>
      <c r="AE266" s="15"/>
      <c r="AF266" s="15"/>
      <c r="AG266" s="15"/>
      <c r="AH266" s="15"/>
      <c r="AI266" s="15"/>
      <c r="AJ266" s="12"/>
      <c r="AK266" s="22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>
        <f t="shared" si="30"/>
        <v>14100000</v>
      </c>
      <c r="BY266" s="15">
        <f t="shared" si="30"/>
        <v>14100000</v>
      </c>
      <c r="BZ266" s="12"/>
      <c r="CA266" s="12" t="s">
        <v>42</v>
      </c>
    </row>
    <row r="267" spans="1:79" ht="31.5" x14ac:dyDescent="0.35">
      <c r="A267" s="10" t="s">
        <v>1009</v>
      </c>
      <c r="B267" s="10" t="s">
        <v>1011</v>
      </c>
      <c r="C267" s="10" t="s">
        <v>63</v>
      </c>
      <c r="D267" s="11" t="s">
        <v>64</v>
      </c>
      <c r="E267" s="11" t="s">
        <v>64</v>
      </c>
      <c r="F267" s="11" t="s">
        <v>1010</v>
      </c>
      <c r="G267" s="12" t="s">
        <v>135</v>
      </c>
      <c r="H267" s="12" t="s">
        <v>39</v>
      </c>
      <c r="I267" s="12">
        <v>0</v>
      </c>
      <c r="J267" s="33">
        <v>45170</v>
      </c>
      <c r="K267" s="34" t="s">
        <v>62</v>
      </c>
      <c r="L267" s="12"/>
      <c r="M267" s="33">
        <v>46357</v>
      </c>
      <c r="N267" s="33"/>
      <c r="O267" s="33"/>
      <c r="P267" s="12">
        <v>0</v>
      </c>
      <c r="Q267" s="12">
        <v>100</v>
      </c>
      <c r="R267" s="12">
        <v>0</v>
      </c>
      <c r="S267" s="12" t="s">
        <v>41</v>
      </c>
      <c r="T267" s="12"/>
      <c r="U267" s="22"/>
      <c r="V267" s="15">
        <v>51521486.799999997</v>
      </c>
      <c r="W267" s="15">
        <v>51521486.799999997</v>
      </c>
      <c r="X267" s="12"/>
      <c r="Y267" s="22"/>
      <c r="Z267" s="15">
        <v>80322140.640000001</v>
      </c>
      <c r="AA267" s="15">
        <v>80322140.640000001</v>
      </c>
      <c r="AB267" s="12"/>
      <c r="AC267" s="22"/>
      <c r="AD267" s="15">
        <v>96386568.767999992</v>
      </c>
      <c r="AE267" s="15">
        <v>96386568.767999992</v>
      </c>
      <c r="AF267" s="15"/>
      <c r="AG267" s="15"/>
      <c r="AH267" s="15">
        <v>115663393.19999999</v>
      </c>
      <c r="AI267" s="15">
        <v>115663393.19999999</v>
      </c>
      <c r="AJ267" s="12"/>
      <c r="AK267" s="22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>
        <f t="shared" si="30"/>
        <v>343893589.40799999</v>
      </c>
      <c r="BY267" s="15">
        <f t="shared" si="30"/>
        <v>343893589.40799999</v>
      </c>
      <c r="BZ267" s="12"/>
      <c r="CA267" s="12" t="s">
        <v>42</v>
      </c>
    </row>
    <row r="268" spans="1:79" ht="31.5" x14ac:dyDescent="0.35">
      <c r="A268" s="10" t="s">
        <v>1012</v>
      </c>
      <c r="B268" s="10" t="s">
        <v>1024</v>
      </c>
      <c r="C268" s="10" t="s">
        <v>51</v>
      </c>
      <c r="D268" s="11" t="s">
        <v>52</v>
      </c>
      <c r="E268" s="11" t="s">
        <v>53</v>
      </c>
      <c r="F268" s="11" t="s">
        <v>1015</v>
      </c>
      <c r="G268" s="12" t="s">
        <v>135</v>
      </c>
      <c r="H268" s="12" t="s">
        <v>48</v>
      </c>
      <c r="I268" s="12">
        <v>0</v>
      </c>
      <c r="J268" s="33">
        <v>45200</v>
      </c>
      <c r="K268" s="34" t="s">
        <v>874</v>
      </c>
      <c r="L268" s="12"/>
      <c r="M268" s="33"/>
      <c r="N268" s="33" t="s">
        <v>167</v>
      </c>
      <c r="O268" s="33" t="s">
        <v>841</v>
      </c>
      <c r="P268" s="12">
        <v>0</v>
      </c>
      <c r="Q268" s="12">
        <v>100</v>
      </c>
      <c r="R268" s="12">
        <v>0</v>
      </c>
      <c r="S268" s="12" t="s">
        <v>41</v>
      </c>
      <c r="T268" s="12"/>
      <c r="U268" s="22"/>
      <c r="V268" s="15">
        <v>5132400</v>
      </c>
      <c r="W268" s="15">
        <v>5132400</v>
      </c>
      <c r="X268" s="12"/>
      <c r="Y268" s="22"/>
      <c r="Z268" s="15">
        <v>18687200</v>
      </c>
      <c r="AA268" s="15">
        <v>18687200</v>
      </c>
      <c r="AB268" s="12"/>
      <c r="AC268" s="22"/>
      <c r="AD268" s="15">
        <v>18687200</v>
      </c>
      <c r="AE268" s="15">
        <v>18687200</v>
      </c>
      <c r="AF268" s="15"/>
      <c r="AG268" s="15"/>
      <c r="AH268" s="15">
        <v>13554800</v>
      </c>
      <c r="AI268" s="15">
        <v>13554800</v>
      </c>
      <c r="AJ268" s="12"/>
      <c r="AK268" s="22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>
        <f t="shared" si="30"/>
        <v>56061600</v>
      </c>
      <c r="BY268" s="15">
        <f t="shared" si="30"/>
        <v>56061600</v>
      </c>
      <c r="BZ268" s="12"/>
      <c r="CA268" s="12" t="s">
        <v>42</v>
      </c>
    </row>
    <row r="269" spans="1:79" ht="31.5" x14ac:dyDescent="0.35">
      <c r="A269" s="10" t="s">
        <v>1013</v>
      </c>
      <c r="B269" s="10" t="s">
        <v>1014</v>
      </c>
      <c r="C269" s="10" t="s">
        <v>44</v>
      </c>
      <c r="D269" s="11" t="s">
        <v>46</v>
      </c>
      <c r="E269" s="11" t="s">
        <v>46</v>
      </c>
      <c r="F269" s="11" t="s">
        <v>1016</v>
      </c>
      <c r="G269" s="12" t="s">
        <v>135</v>
      </c>
      <c r="H269" s="12" t="s">
        <v>48</v>
      </c>
      <c r="I269" s="12">
        <v>0</v>
      </c>
      <c r="J269" s="33">
        <v>45170</v>
      </c>
      <c r="K269" s="34" t="s">
        <v>1017</v>
      </c>
      <c r="L269" s="12"/>
      <c r="M269" s="33"/>
      <c r="N269" s="33" t="s">
        <v>167</v>
      </c>
      <c r="O269" s="33" t="s">
        <v>841</v>
      </c>
      <c r="P269" s="12">
        <v>0</v>
      </c>
      <c r="Q269" s="12">
        <v>100</v>
      </c>
      <c r="R269" s="12">
        <v>0</v>
      </c>
      <c r="S269" s="12" t="s">
        <v>41</v>
      </c>
      <c r="T269" s="12"/>
      <c r="U269" s="22"/>
      <c r="V269" s="15">
        <v>25192000</v>
      </c>
      <c r="W269" s="15">
        <v>25192000</v>
      </c>
      <c r="X269" s="12"/>
      <c r="Y269" s="22"/>
      <c r="Z269" s="15">
        <v>145552890</v>
      </c>
      <c r="AA269" s="15">
        <v>145552890</v>
      </c>
      <c r="AB269" s="12"/>
      <c r="AC269" s="22"/>
      <c r="AD269" s="15">
        <v>145552890</v>
      </c>
      <c r="AE269" s="15">
        <v>145552890</v>
      </c>
      <c r="AF269" s="15"/>
      <c r="AG269" s="15"/>
      <c r="AH269" s="15">
        <v>100767530</v>
      </c>
      <c r="AI269" s="15">
        <v>100767530</v>
      </c>
      <c r="AJ269" s="12"/>
      <c r="AK269" s="22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>
        <f t="shared" si="30"/>
        <v>417065310</v>
      </c>
      <c r="BY269" s="15">
        <f t="shared" si="30"/>
        <v>417065310</v>
      </c>
      <c r="BZ269" s="12"/>
      <c r="CA269" s="12" t="s">
        <v>42</v>
      </c>
    </row>
    <row r="270" spans="1:79" ht="31.5" x14ac:dyDescent="0.35">
      <c r="A270" s="10" t="s">
        <v>1025</v>
      </c>
      <c r="B270" s="10" t="s">
        <v>1026</v>
      </c>
      <c r="C270" s="10" t="s">
        <v>72</v>
      </c>
      <c r="D270" s="11" t="s">
        <v>73</v>
      </c>
      <c r="E270" s="11" t="s">
        <v>73</v>
      </c>
      <c r="F270" s="11" t="s">
        <v>1027</v>
      </c>
      <c r="G270" s="12" t="s">
        <v>135</v>
      </c>
      <c r="H270" s="12" t="s">
        <v>48</v>
      </c>
      <c r="I270" s="12">
        <v>0</v>
      </c>
      <c r="J270" s="33">
        <v>45200</v>
      </c>
      <c r="K270" s="34" t="s">
        <v>96</v>
      </c>
      <c r="L270" s="12"/>
      <c r="M270" s="33"/>
      <c r="N270" s="33" t="s">
        <v>1028</v>
      </c>
      <c r="O270" s="33" t="s">
        <v>213</v>
      </c>
      <c r="P270" s="12">
        <v>0</v>
      </c>
      <c r="Q270" s="12">
        <v>100</v>
      </c>
      <c r="R270" s="12">
        <v>0</v>
      </c>
      <c r="S270" s="12" t="s">
        <v>41</v>
      </c>
      <c r="T270" s="12"/>
      <c r="U270" s="22"/>
      <c r="V270" s="15">
        <v>11214024.5</v>
      </c>
      <c r="W270" s="15">
        <v>11214024.5</v>
      </c>
      <c r="X270" s="12"/>
      <c r="Y270" s="22"/>
      <c r="Z270" s="15">
        <v>176270362.31</v>
      </c>
      <c r="AA270" s="15">
        <v>176270362.31</v>
      </c>
      <c r="AB270" s="12"/>
      <c r="AC270" s="22"/>
      <c r="AD270" s="15">
        <v>193968894.03999999</v>
      </c>
      <c r="AE270" s="15">
        <v>193968894.03999999</v>
      </c>
      <c r="AF270" s="15"/>
      <c r="AG270" s="15"/>
      <c r="AH270" s="15">
        <v>195480366.47</v>
      </c>
      <c r="AI270" s="15">
        <v>195480366.47</v>
      </c>
      <c r="AJ270" s="12"/>
      <c r="AK270" s="22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>
        <f t="shared" si="30"/>
        <v>576933647.32000005</v>
      </c>
      <c r="BY270" s="15">
        <f t="shared" si="30"/>
        <v>576933647.32000005</v>
      </c>
      <c r="BZ270" s="12"/>
      <c r="CA270" s="12" t="s">
        <v>42</v>
      </c>
    </row>
    <row r="271" spans="1:79" ht="31.5" x14ac:dyDescent="0.35">
      <c r="A271" s="10" t="s">
        <v>1030</v>
      </c>
      <c r="B271" s="10" t="s">
        <v>1031</v>
      </c>
      <c r="C271" s="10" t="s">
        <v>89</v>
      </c>
      <c r="D271" s="11" t="s">
        <v>91</v>
      </c>
      <c r="E271" s="11" t="s">
        <v>91</v>
      </c>
      <c r="F271" s="11" t="s">
        <v>1032</v>
      </c>
      <c r="G271" s="12" t="s">
        <v>135</v>
      </c>
      <c r="H271" s="12" t="s">
        <v>48</v>
      </c>
      <c r="I271" s="12">
        <v>0</v>
      </c>
      <c r="J271" s="33">
        <v>45200</v>
      </c>
      <c r="K271" s="34" t="s">
        <v>1017</v>
      </c>
      <c r="L271" s="12"/>
      <c r="M271" s="33"/>
      <c r="N271" s="33" t="s">
        <v>167</v>
      </c>
      <c r="O271" s="33" t="s">
        <v>841</v>
      </c>
      <c r="P271" s="12">
        <v>0</v>
      </c>
      <c r="Q271" s="12">
        <v>100</v>
      </c>
      <c r="R271" s="12">
        <v>0</v>
      </c>
      <c r="S271" s="12" t="s">
        <v>41</v>
      </c>
      <c r="T271" s="12"/>
      <c r="U271" s="22"/>
      <c r="V271" s="15">
        <v>14479760</v>
      </c>
      <c r="W271" s="15">
        <v>14479760</v>
      </c>
      <c r="X271" s="12"/>
      <c r="Y271" s="22"/>
      <c r="Z271" s="15">
        <v>81732060</v>
      </c>
      <c r="AA271" s="15">
        <v>81732060</v>
      </c>
      <c r="AB271" s="12"/>
      <c r="AC271" s="22"/>
      <c r="AD271" s="15">
        <v>81732060</v>
      </c>
      <c r="AE271" s="15">
        <v>81732060</v>
      </c>
      <c r="AF271" s="15"/>
      <c r="AG271" s="15"/>
      <c r="AH271" s="15">
        <v>57196180</v>
      </c>
      <c r="AI271" s="15">
        <v>57196180</v>
      </c>
      <c r="AJ271" s="12"/>
      <c r="AK271" s="22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>
        <f t="shared" si="30"/>
        <v>235140060</v>
      </c>
      <c r="BY271" s="15">
        <f t="shared" si="30"/>
        <v>235140060</v>
      </c>
      <c r="BZ271" s="12"/>
      <c r="CA271" s="12" t="s">
        <v>42</v>
      </c>
    </row>
    <row r="272" spans="1:79" ht="21" x14ac:dyDescent="0.35">
      <c r="A272" s="10" t="s">
        <v>1033</v>
      </c>
      <c r="B272" s="10" t="s">
        <v>1034</v>
      </c>
      <c r="C272" s="10" t="s">
        <v>823</v>
      </c>
      <c r="D272" s="11" t="s">
        <v>824</v>
      </c>
      <c r="E272" s="11" t="s">
        <v>824</v>
      </c>
      <c r="F272" s="11" t="s">
        <v>1035</v>
      </c>
      <c r="G272" s="12" t="s">
        <v>135</v>
      </c>
      <c r="H272" s="12" t="s">
        <v>48</v>
      </c>
      <c r="I272" s="12">
        <v>0</v>
      </c>
      <c r="J272" s="33">
        <v>45200</v>
      </c>
      <c r="K272" s="34" t="s">
        <v>1017</v>
      </c>
      <c r="L272" s="12"/>
      <c r="M272" s="33"/>
      <c r="N272" s="33" t="s">
        <v>167</v>
      </c>
      <c r="O272" s="33" t="s">
        <v>79</v>
      </c>
      <c r="P272" s="12">
        <v>0</v>
      </c>
      <c r="Q272" s="12">
        <v>100</v>
      </c>
      <c r="R272" s="12">
        <v>0</v>
      </c>
      <c r="S272" s="12" t="s">
        <v>41</v>
      </c>
      <c r="T272" s="12"/>
      <c r="U272" s="22"/>
      <c r="V272" s="15">
        <v>200188425.941412</v>
      </c>
      <c r="W272" s="15">
        <v>200188425.941412</v>
      </c>
      <c r="X272" s="12"/>
      <c r="Y272" s="22"/>
      <c r="Z272" s="15">
        <v>1201130555.6484721</v>
      </c>
      <c r="AA272" s="15">
        <v>1201130555.6484721</v>
      </c>
      <c r="AB272" s="12"/>
      <c r="AC272" s="22"/>
      <c r="AD272" s="15"/>
      <c r="AE272" s="15"/>
      <c r="AF272" s="15"/>
      <c r="AG272" s="15"/>
      <c r="AH272" s="15"/>
      <c r="AI272" s="15"/>
      <c r="AJ272" s="12"/>
      <c r="AK272" s="22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>
        <f t="shared" si="30"/>
        <v>1401318981.589884</v>
      </c>
      <c r="BY272" s="15">
        <f t="shared" si="30"/>
        <v>1401318981.589884</v>
      </c>
      <c r="BZ272" s="12"/>
      <c r="CA272" s="12" t="s">
        <v>42</v>
      </c>
    </row>
    <row r="273" spans="1:79" ht="31.5" x14ac:dyDescent="0.35">
      <c r="A273" s="10" t="s">
        <v>1037</v>
      </c>
      <c r="B273" s="10" t="s">
        <v>1161</v>
      </c>
      <c r="C273" s="10" t="s">
        <v>338</v>
      </c>
      <c r="D273" s="11" t="s">
        <v>339</v>
      </c>
      <c r="E273" s="11" t="s">
        <v>339</v>
      </c>
      <c r="F273" s="11" t="s">
        <v>1040</v>
      </c>
      <c r="G273" s="12" t="s">
        <v>135</v>
      </c>
      <c r="H273" s="12" t="s">
        <v>39</v>
      </c>
      <c r="I273" s="12">
        <v>100</v>
      </c>
      <c r="J273" s="33">
        <v>45200</v>
      </c>
      <c r="K273" s="34" t="s">
        <v>145</v>
      </c>
      <c r="L273" s="12"/>
      <c r="M273" s="33" t="s">
        <v>79</v>
      </c>
      <c r="N273" s="33"/>
      <c r="O273" s="33"/>
      <c r="P273" s="12">
        <v>0</v>
      </c>
      <c r="Q273" s="12">
        <v>100</v>
      </c>
      <c r="R273" s="12">
        <v>0</v>
      </c>
      <c r="S273" s="12" t="s">
        <v>41</v>
      </c>
      <c r="T273" s="12"/>
      <c r="U273" s="22"/>
      <c r="V273" s="15">
        <v>2200000</v>
      </c>
      <c r="W273" s="15">
        <v>2464000.0000000005</v>
      </c>
      <c r="X273" s="12"/>
      <c r="Y273" s="22"/>
      <c r="Z273" s="15">
        <v>6600000</v>
      </c>
      <c r="AA273" s="15">
        <v>7392000.0000000009</v>
      </c>
      <c r="AB273" s="12"/>
      <c r="AC273" s="22"/>
      <c r="AD273" s="15"/>
      <c r="AE273" s="15"/>
      <c r="AF273" s="15"/>
      <c r="AG273" s="15"/>
      <c r="AH273" s="15"/>
      <c r="AI273" s="15"/>
      <c r="AJ273" s="12"/>
      <c r="AK273" s="22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>
        <f t="shared" si="30"/>
        <v>8800000</v>
      </c>
      <c r="BY273" s="15">
        <f t="shared" si="30"/>
        <v>9856000.0000000019</v>
      </c>
      <c r="BZ273" s="12"/>
      <c r="CA273" s="12" t="s">
        <v>42</v>
      </c>
    </row>
    <row r="274" spans="1:79" ht="31.5" x14ac:dyDescent="0.35">
      <c r="A274" s="10" t="s">
        <v>1038</v>
      </c>
      <c r="B274" s="10" t="s">
        <v>1039</v>
      </c>
      <c r="C274" s="10" t="s">
        <v>338</v>
      </c>
      <c r="D274" s="11" t="s">
        <v>339</v>
      </c>
      <c r="E274" s="11" t="s">
        <v>339</v>
      </c>
      <c r="F274" s="11" t="s">
        <v>1041</v>
      </c>
      <c r="G274" s="12" t="s">
        <v>135</v>
      </c>
      <c r="H274" s="12" t="s">
        <v>39</v>
      </c>
      <c r="I274" s="12">
        <v>100</v>
      </c>
      <c r="J274" s="33">
        <v>45200</v>
      </c>
      <c r="K274" s="34" t="s">
        <v>402</v>
      </c>
      <c r="L274" s="12"/>
      <c r="M274" s="33" t="s">
        <v>79</v>
      </c>
      <c r="N274" s="33"/>
      <c r="O274" s="33"/>
      <c r="P274" s="12">
        <v>0</v>
      </c>
      <c r="Q274" s="12">
        <v>100</v>
      </c>
      <c r="R274" s="12">
        <v>0</v>
      </c>
      <c r="S274" s="12" t="s">
        <v>41</v>
      </c>
      <c r="T274" s="12"/>
      <c r="U274" s="22"/>
      <c r="V274" s="15">
        <v>1120000</v>
      </c>
      <c r="W274" s="15">
        <v>1254400.0000000002</v>
      </c>
      <c r="X274" s="12"/>
      <c r="Y274" s="22"/>
      <c r="Z274" s="15">
        <v>6720000</v>
      </c>
      <c r="AA274" s="15">
        <v>7526400.0000000009</v>
      </c>
      <c r="AB274" s="12"/>
      <c r="AC274" s="22"/>
      <c r="AD274" s="15"/>
      <c r="AE274" s="15"/>
      <c r="AF274" s="15"/>
      <c r="AG274" s="15"/>
      <c r="AH274" s="15"/>
      <c r="AI274" s="15"/>
      <c r="AJ274" s="12"/>
      <c r="AK274" s="22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>
        <f t="shared" ref="BX274:BY289" si="31">V274+Z274+AD274+AH274+AL274+AP274+AT274+AX274+BB274+BF274+BJ274+BN274+BR274+BV274</f>
        <v>7840000</v>
      </c>
      <c r="BY274" s="15">
        <f t="shared" si="31"/>
        <v>8780800.0000000019</v>
      </c>
      <c r="BZ274" s="12"/>
      <c r="CA274" s="12" t="s">
        <v>42</v>
      </c>
    </row>
    <row r="275" spans="1:79" ht="31.5" x14ac:dyDescent="0.35">
      <c r="A275" s="10" t="s">
        <v>1042</v>
      </c>
      <c r="B275" s="10" t="s">
        <v>1058</v>
      </c>
      <c r="C275" s="10" t="s">
        <v>239</v>
      </c>
      <c r="D275" s="11" t="s">
        <v>240</v>
      </c>
      <c r="E275" s="11" t="s">
        <v>241</v>
      </c>
      <c r="F275" s="11" t="s">
        <v>1043</v>
      </c>
      <c r="G275" s="12" t="s">
        <v>135</v>
      </c>
      <c r="H275" s="12" t="s">
        <v>48</v>
      </c>
      <c r="I275" s="12">
        <v>0</v>
      </c>
      <c r="J275" s="33">
        <v>45200</v>
      </c>
      <c r="K275" s="34" t="s">
        <v>49</v>
      </c>
      <c r="L275" s="12"/>
      <c r="M275" s="33" t="s">
        <v>1044</v>
      </c>
      <c r="N275" s="33"/>
      <c r="O275" s="33"/>
      <c r="P275" s="12">
        <v>0</v>
      </c>
      <c r="Q275" s="12">
        <v>100</v>
      </c>
      <c r="R275" s="12">
        <v>0</v>
      </c>
      <c r="S275" s="12" t="s">
        <v>41</v>
      </c>
      <c r="T275" s="12"/>
      <c r="U275" s="22"/>
      <c r="V275" s="15">
        <v>34153.919999999998</v>
      </c>
      <c r="W275" s="15">
        <v>34153.919999999998</v>
      </c>
      <c r="X275" s="12"/>
      <c r="Y275" s="22"/>
      <c r="Z275" s="15">
        <v>58744.74240000001</v>
      </c>
      <c r="AA275" s="15">
        <v>58744.74240000001</v>
      </c>
      <c r="AB275" s="12"/>
      <c r="AC275" s="22"/>
      <c r="AD275" s="15">
        <v>60639.146496000001</v>
      </c>
      <c r="AE275" s="15">
        <v>60639.146496000001</v>
      </c>
      <c r="AF275" s="15"/>
      <c r="AG275" s="15"/>
      <c r="AH275" s="15">
        <v>62609.326416000004</v>
      </c>
      <c r="AI275" s="15">
        <v>62609.326416000004</v>
      </c>
      <c r="AJ275" s="12"/>
      <c r="AK275" s="22"/>
      <c r="AL275" s="15">
        <v>64658.315232000008</v>
      </c>
      <c r="AM275" s="15">
        <v>64658.315232000008</v>
      </c>
      <c r="AN275" s="15"/>
      <c r="AO275" s="15"/>
      <c r="AP275" s="15">
        <v>66789.256464000006</v>
      </c>
      <c r="AQ275" s="15">
        <v>66789.256464000006</v>
      </c>
      <c r="AR275" s="15"/>
      <c r="AS275" s="15"/>
      <c r="AT275" s="15">
        <v>69005.438064000002</v>
      </c>
      <c r="AU275" s="15">
        <v>69005.438064000002</v>
      </c>
      <c r="AV275" s="15"/>
      <c r="AW275" s="15"/>
      <c r="AX275" s="15">
        <v>71310.266927999997</v>
      </c>
      <c r="AY275" s="15">
        <v>71310.266927999997</v>
      </c>
      <c r="AZ275" s="15"/>
      <c r="BA275" s="15"/>
      <c r="BB275" s="15">
        <v>73707.294384000008</v>
      </c>
      <c r="BC275" s="15">
        <v>73707.294384000008</v>
      </c>
      <c r="BD275" s="15"/>
      <c r="BE275" s="15"/>
      <c r="BF275" s="15">
        <v>76200.199200000003</v>
      </c>
      <c r="BG275" s="15">
        <v>76200.199200000003</v>
      </c>
      <c r="BH275" s="15"/>
      <c r="BI275" s="15"/>
      <c r="BJ275" s="15">
        <v>78792.821567999999</v>
      </c>
      <c r="BK275" s="15">
        <v>78792.821567999999</v>
      </c>
      <c r="BL275" s="15"/>
      <c r="BM275" s="15"/>
      <c r="BN275" s="15">
        <v>81489.146112000002</v>
      </c>
      <c r="BO275" s="15">
        <v>81489.146112000002</v>
      </c>
      <c r="BP275" s="15"/>
      <c r="BQ275" s="15"/>
      <c r="BR275" s="15">
        <v>84293.318880000006</v>
      </c>
      <c r="BS275" s="15">
        <v>84293.318880000006</v>
      </c>
      <c r="BT275" s="15"/>
      <c r="BU275" s="15"/>
      <c r="BV275" s="15">
        <v>68253.408252000008</v>
      </c>
      <c r="BW275" s="15">
        <v>68253.408252000008</v>
      </c>
      <c r="BX275" s="15">
        <f t="shared" si="31"/>
        <v>950646.60039600008</v>
      </c>
      <c r="BY275" s="15">
        <f t="shared" si="31"/>
        <v>950646.60039600008</v>
      </c>
      <c r="BZ275" s="12"/>
      <c r="CA275" s="12" t="s">
        <v>42</v>
      </c>
    </row>
    <row r="276" spans="1:79" ht="31.5" x14ac:dyDescent="0.35">
      <c r="A276" s="10" t="s">
        <v>1045</v>
      </c>
      <c r="B276" s="10" t="s">
        <v>1104</v>
      </c>
      <c r="C276" s="10" t="s">
        <v>92</v>
      </c>
      <c r="D276" s="11" t="s">
        <v>82</v>
      </c>
      <c r="E276" s="11" t="s">
        <v>83</v>
      </c>
      <c r="F276" s="11" t="s">
        <v>1046</v>
      </c>
      <c r="G276" s="12" t="s">
        <v>135</v>
      </c>
      <c r="H276" s="12" t="s">
        <v>39</v>
      </c>
      <c r="I276" s="12">
        <v>0</v>
      </c>
      <c r="J276" s="33">
        <v>45231</v>
      </c>
      <c r="K276" s="34" t="s">
        <v>40</v>
      </c>
      <c r="L276" s="12"/>
      <c r="M276" s="33"/>
      <c r="N276" s="33">
        <v>45231</v>
      </c>
      <c r="O276" s="33" t="s">
        <v>1047</v>
      </c>
      <c r="P276" s="12">
        <v>0</v>
      </c>
      <c r="Q276" s="12">
        <v>100</v>
      </c>
      <c r="R276" s="12">
        <v>0</v>
      </c>
      <c r="S276" s="12" t="s">
        <v>41</v>
      </c>
      <c r="T276" s="12"/>
      <c r="U276" s="22"/>
      <c r="V276" s="15">
        <v>4558478.3</v>
      </c>
      <c r="W276" s="15">
        <v>4558478.3</v>
      </c>
      <c r="X276" s="12"/>
      <c r="Y276" s="22"/>
      <c r="Z276" s="15">
        <v>4558478.3</v>
      </c>
      <c r="AA276" s="15">
        <v>4558478.3</v>
      </c>
      <c r="AB276" s="12"/>
      <c r="AC276" s="22"/>
      <c r="AD276" s="15"/>
      <c r="AE276" s="15"/>
      <c r="AF276" s="15"/>
      <c r="AG276" s="15"/>
      <c r="AH276" s="15"/>
      <c r="AI276" s="15"/>
      <c r="AJ276" s="12"/>
      <c r="AK276" s="22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>
        <f t="shared" si="31"/>
        <v>9116956.5999999996</v>
      </c>
      <c r="BY276" s="15">
        <f t="shared" si="31"/>
        <v>9116956.5999999996</v>
      </c>
      <c r="BZ276" s="12"/>
      <c r="CA276" s="12" t="s">
        <v>42</v>
      </c>
    </row>
    <row r="277" spans="1:79" ht="31.5" x14ac:dyDescent="0.35">
      <c r="A277" s="10" t="s">
        <v>1048</v>
      </c>
      <c r="B277" s="10" t="s">
        <v>1065</v>
      </c>
      <c r="C277" s="10" t="s">
        <v>89</v>
      </c>
      <c r="D277" s="11" t="s">
        <v>91</v>
      </c>
      <c r="E277" s="11" t="s">
        <v>91</v>
      </c>
      <c r="F277" s="11" t="s">
        <v>1050</v>
      </c>
      <c r="G277" s="12" t="s">
        <v>135</v>
      </c>
      <c r="H277" s="12" t="s">
        <v>48</v>
      </c>
      <c r="I277" s="12">
        <v>0</v>
      </c>
      <c r="J277" s="33">
        <v>45231</v>
      </c>
      <c r="K277" s="34" t="s">
        <v>423</v>
      </c>
      <c r="L277" s="12"/>
      <c r="M277" s="33"/>
      <c r="N277" s="33">
        <v>45231</v>
      </c>
      <c r="O277" s="33" t="s">
        <v>1005</v>
      </c>
      <c r="P277" s="12">
        <v>0</v>
      </c>
      <c r="Q277" s="12">
        <v>100</v>
      </c>
      <c r="R277" s="12">
        <v>0</v>
      </c>
      <c r="S277" s="12" t="s">
        <v>41</v>
      </c>
      <c r="T277" s="12"/>
      <c r="U277" s="22"/>
      <c r="V277" s="15">
        <v>3271200</v>
      </c>
      <c r="W277" s="15">
        <v>3271200</v>
      </c>
      <c r="X277" s="12"/>
      <c r="Y277" s="22"/>
      <c r="Z277" s="15">
        <v>31001200</v>
      </c>
      <c r="AA277" s="15">
        <v>31001200</v>
      </c>
      <c r="AB277" s="12"/>
      <c r="AC277" s="22"/>
      <c r="AD277" s="15">
        <v>21281600</v>
      </c>
      <c r="AE277" s="15">
        <v>21281600</v>
      </c>
      <c r="AF277" s="15"/>
      <c r="AG277" s="15"/>
      <c r="AH277" s="15"/>
      <c r="AI277" s="15"/>
      <c r="AJ277" s="12"/>
      <c r="AK277" s="22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>
        <f t="shared" si="31"/>
        <v>55554000</v>
      </c>
      <c r="BY277" s="15">
        <f t="shared" si="31"/>
        <v>55554000</v>
      </c>
      <c r="BZ277" s="12"/>
      <c r="CA277" s="12" t="s">
        <v>42</v>
      </c>
    </row>
    <row r="278" spans="1:79" ht="31.5" x14ac:dyDescent="0.35">
      <c r="A278" s="10" t="s">
        <v>1049</v>
      </c>
      <c r="B278" s="10" t="s">
        <v>1064</v>
      </c>
      <c r="C278" s="10" t="s">
        <v>338</v>
      </c>
      <c r="D278" s="11" t="s">
        <v>339</v>
      </c>
      <c r="E278" s="11" t="s">
        <v>339</v>
      </c>
      <c r="F278" s="11" t="s">
        <v>1051</v>
      </c>
      <c r="G278" s="12" t="s">
        <v>135</v>
      </c>
      <c r="H278" s="12" t="s">
        <v>48</v>
      </c>
      <c r="I278" s="12">
        <v>0</v>
      </c>
      <c r="J278" s="33">
        <v>45231</v>
      </c>
      <c r="K278" s="34" t="s">
        <v>183</v>
      </c>
      <c r="L278" s="12"/>
      <c r="M278" s="33" t="s">
        <v>79</v>
      </c>
      <c r="N278" s="33"/>
      <c r="O278" s="33"/>
      <c r="P278" s="12">
        <v>0</v>
      </c>
      <c r="Q278" s="12">
        <v>100</v>
      </c>
      <c r="R278" s="12">
        <v>0</v>
      </c>
      <c r="S278" s="12" t="s">
        <v>41</v>
      </c>
      <c r="T278" s="12"/>
      <c r="U278" s="22"/>
      <c r="V278" s="15">
        <v>1880000</v>
      </c>
      <c r="W278" s="15">
        <v>1880000</v>
      </c>
      <c r="X278" s="12"/>
      <c r="Y278" s="22"/>
      <c r="Z278" s="15">
        <v>7745600</v>
      </c>
      <c r="AA278" s="15">
        <v>7745600</v>
      </c>
      <c r="AB278" s="12"/>
      <c r="AC278" s="22"/>
      <c r="AD278" s="15">
        <v>0</v>
      </c>
      <c r="AE278" s="15">
        <v>0</v>
      </c>
      <c r="AF278" s="15"/>
      <c r="AG278" s="15"/>
      <c r="AH278" s="15"/>
      <c r="AI278" s="15"/>
      <c r="AJ278" s="12"/>
      <c r="AK278" s="22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>
        <f t="shared" si="31"/>
        <v>9625600</v>
      </c>
      <c r="BY278" s="15">
        <f t="shared" si="31"/>
        <v>9625600</v>
      </c>
      <c r="BZ278" s="12"/>
      <c r="CA278" s="12" t="s">
        <v>42</v>
      </c>
    </row>
    <row r="279" spans="1:79" ht="31.5" x14ac:dyDescent="0.35">
      <c r="A279" s="10" t="s">
        <v>1052</v>
      </c>
      <c r="B279" s="10" t="s">
        <v>1053</v>
      </c>
      <c r="C279" s="10" t="s">
        <v>92</v>
      </c>
      <c r="D279" s="11" t="s">
        <v>82</v>
      </c>
      <c r="E279" s="11" t="s">
        <v>83</v>
      </c>
      <c r="F279" s="11" t="s">
        <v>1056</v>
      </c>
      <c r="G279" s="12" t="s">
        <v>135</v>
      </c>
      <c r="H279" s="12" t="s">
        <v>39</v>
      </c>
      <c r="I279" s="12">
        <v>0</v>
      </c>
      <c r="J279" s="33">
        <v>45200</v>
      </c>
      <c r="K279" s="34" t="s">
        <v>40</v>
      </c>
      <c r="L279" s="12"/>
      <c r="M279" s="33" t="s">
        <v>640</v>
      </c>
      <c r="N279" s="33"/>
      <c r="O279" s="33"/>
      <c r="P279" s="12">
        <v>0</v>
      </c>
      <c r="Q279" s="12">
        <v>100</v>
      </c>
      <c r="R279" s="12">
        <v>0</v>
      </c>
      <c r="S279" s="12" t="s">
        <v>41</v>
      </c>
      <c r="T279" s="12"/>
      <c r="U279" s="22"/>
      <c r="V279" s="15">
        <v>17866680</v>
      </c>
      <c r="W279" s="15">
        <v>17866680</v>
      </c>
      <c r="X279" s="12"/>
      <c r="Y279" s="22"/>
      <c r="Z279" s="15">
        <v>19420635</v>
      </c>
      <c r="AA279" s="15">
        <v>19420635</v>
      </c>
      <c r="AB279" s="12"/>
      <c r="AC279" s="22"/>
      <c r="AD279" s="15"/>
      <c r="AE279" s="15"/>
      <c r="AF279" s="15"/>
      <c r="AG279" s="15"/>
      <c r="AH279" s="15"/>
      <c r="AI279" s="15"/>
      <c r="AJ279" s="12"/>
      <c r="AK279" s="22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>
        <f t="shared" si="31"/>
        <v>37287315</v>
      </c>
      <c r="BY279" s="15">
        <f t="shared" si="31"/>
        <v>37287315</v>
      </c>
      <c r="BZ279" s="12"/>
      <c r="CA279" s="12" t="s">
        <v>42</v>
      </c>
    </row>
    <row r="280" spans="1:79" ht="42" x14ac:dyDescent="0.35">
      <c r="A280" s="10" t="s">
        <v>1054</v>
      </c>
      <c r="B280" s="10" t="s">
        <v>1055</v>
      </c>
      <c r="C280" s="10" t="s">
        <v>72</v>
      </c>
      <c r="D280" s="11" t="s">
        <v>73</v>
      </c>
      <c r="E280" s="11" t="s">
        <v>73</v>
      </c>
      <c r="F280" s="11" t="s">
        <v>1057</v>
      </c>
      <c r="G280" s="12" t="s">
        <v>135</v>
      </c>
      <c r="H280" s="12" t="s">
        <v>48</v>
      </c>
      <c r="I280" s="12">
        <v>0</v>
      </c>
      <c r="J280" s="33">
        <v>45200</v>
      </c>
      <c r="K280" s="34" t="s">
        <v>196</v>
      </c>
      <c r="L280" s="12"/>
      <c r="M280" s="33"/>
      <c r="N280" s="33" t="s">
        <v>167</v>
      </c>
      <c r="O280" s="33" t="s">
        <v>79</v>
      </c>
      <c r="P280" s="12">
        <v>0</v>
      </c>
      <c r="Q280" s="12">
        <v>100</v>
      </c>
      <c r="R280" s="12">
        <v>0</v>
      </c>
      <c r="S280" s="12" t="s">
        <v>41</v>
      </c>
      <c r="T280" s="12"/>
      <c r="U280" s="22"/>
      <c r="V280" s="15">
        <v>1780410.64</v>
      </c>
      <c r="W280" s="15">
        <v>1780410.64</v>
      </c>
      <c r="X280" s="12"/>
      <c r="Y280" s="22"/>
      <c r="Z280" s="15">
        <v>10682463.84</v>
      </c>
      <c r="AA280" s="15">
        <v>10682463.84</v>
      </c>
      <c r="AB280" s="12"/>
      <c r="AC280" s="22"/>
      <c r="AD280" s="15"/>
      <c r="AE280" s="15"/>
      <c r="AF280" s="15"/>
      <c r="AG280" s="15"/>
      <c r="AH280" s="15"/>
      <c r="AI280" s="15"/>
      <c r="AJ280" s="12"/>
      <c r="AK280" s="22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>
        <f t="shared" si="31"/>
        <v>12462874.48</v>
      </c>
      <c r="BY280" s="15">
        <f t="shared" si="31"/>
        <v>12462874.48</v>
      </c>
      <c r="BZ280" s="12"/>
      <c r="CA280" s="12" t="s">
        <v>42</v>
      </c>
    </row>
    <row r="281" spans="1:79" ht="31.5" x14ac:dyDescent="0.35">
      <c r="A281" s="10" t="s">
        <v>1059</v>
      </c>
      <c r="B281" s="10" t="s">
        <v>1066</v>
      </c>
      <c r="C281" s="10" t="s">
        <v>153</v>
      </c>
      <c r="D281" s="11" t="s">
        <v>154</v>
      </c>
      <c r="E281" s="11" t="s">
        <v>154</v>
      </c>
      <c r="F281" s="11" t="s">
        <v>1060</v>
      </c>
      <c r="G281" s="12" t="s">
        <v>135</v>
      </c>
      <c r="H281" s="12" t="s">
        <v>48</v>
      </c>
      <c r="I281" s="12">
        <v>0</v>
      </c>
      <c r="J281" s="33">
        <v>45231</v>
      </c>
      <c r="K281" s="34" t="s">
        <v>173</v>
      </c>
      <c r="L281" s="12"/>
      <c r="M281" s="33" t="s">
        <v>79</v>
      </c>
      <c r="N281" s="33"/>
      <c r="O281" s="33"/>
      <c r="P281" s="12">
        <v>0</v>
      </c>
      <c r="Q281" s="12">
        <v>100</v>
      </c>
      <c r="R281" s="12">
        <v>0</v>
      </c>
      <c r="S281" s="12" t="s">
        <v>41</v>
      </c>
      <c r="T281" s="12"/>
      <c r="U281" s="22"/>
      <c r="V281" s="15">
        <v>965853.76320000004</v>
      </c>
      <c r="W281" s="15">
        <v>965853.76320000004</v>
      </c>
      <c r="X281" s="12"/>
      <c r="Y281" s="22"/>
      <c r="Z281" s="15">
        <v>8805266.2368000001</v>
      </c>
      <c r="AA281" s="15">
        <v>8805266.2368000001</v>
      </c>
      <c r="AB281" s="12"/>
      <c r="AC281" s="22"/>
      <c r="AD281" s="15"/>
      <c r="AE281" s="15"/>
      <c r="AF281" s="15"/>
      <c r="AG281" s="15"/>
      <c r="AH281" s="15"/>
      <c r="AI281" s="15"/>
      <c r="AJ281" s="12"/>
      <c r="AK281" s="22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>
        <f t="shared" si="31"/>
        <v>9771120</v>
      </c>
      <c r="BY281" s="15">
        <f t="shared" si="31"/>
        <v>9771120</v>
      </c>
      <c r="BZ281" s="12"/>
      <c r="CA281" s="12" t="s">
        <v>42</v>
      </c>
    </row>
    <row r="282" spans="1:79" x14ac:dyDescent="0.35">
      <c r="A282" s="10" t="s">
        <v>1061</v>
      </c>
      <c r="B282" s="10" t="s">
        <v>1062</v>
      </c>
      <c r="C282" s="10" t="s">
        <v>879</v>
      </c>
      <c r="D282" s="11" t="s">
        <v>880</v>
      </c>
      <c r="E282" s="11" t="s">
        <v>880</v>
      </c>
      <c r="F282" s="11" t="s">
        <v>1063</v>
      </c>
      <c r="G282" s="13" t="s">
        <v>135</v>
      </c>
      <c r="H282" s="12" t="s">
        <v>39</v>
      </c>
      <c r="I282" s="12">
        <v>100</v>
      </c>
      <c r="J282" s="33">
        <v>45200</v>
      </c>
      <c r="K282" s="34" t="s">
        <v>40</v>
      </c>
      <c r="L282" s="12"/>
      <c r="M282" s="33">
        <v>46266</v>
      </c>
      <c r="N282" s="33"/>
      <c r="O282" s="33"/>
      <c r="P282" s="12">
        <v>0</v>
      </c>
      <c r="Q282" s="12">
        <v>100</v>
      </c>
      <c r="R282" s="12">
        <v>0</v>
      </c>
      <c r="S282" s="12" t="s">
        <v>41</v>
      </c>
      <c r="T282" s="12"/>
      <c r="U282" s="22"/>
      <c r="V282" s="15">
        <v>900000</v>
      </c>
      <c r="W282" s="15">
        <v>1008000.0000000001</v>
      </c>
      <c r="X282" s="12"/>
      <c r="Y282" s="22"/>
      <c r="Z282" s="15">
        <v>3600000</v>
      </c>
      <c r="AA282" s="15">
        <v>4032000.0000000005</v>
      </c>
      <c r="AB282" s="12"/>
      <c r="AC282" s="22"/>
      <c r="AD282" s="15">
        <v>3600000</v>
      </c>
      <c r="AE282" s="15">
        <v>4032000.0000000005</v>
      </c>
      <c r="AF282" s="15"/>
      <c r="AG282" s="15"/>
      <c r="AH282" s="15">
        <v>2700000</v>
      </c>
      <c r="AI282" s="15">
        <v>3024000.0000000005</v>
      </c>
      <c r="AJ282" s="12"/>
      <c r="AK282" s="22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>
        <f t="shared" si="31"/>
        <v>10800000</v>
      </c>
      <c r="BY282" s="15">
        <f t="shared" si="31"/>
        <v>12096000.000000002</v>
      </c>
      <c r="BZ282" s="12"/>
      <c r="CA282" s="12" t="s">
        <v>42</v>
      </c>
    </row>
    <row r="283" spans="1:79" ht="21" x14ac:dyDescent="0.35">
      <c r="A283" s="10" t="s">
        <v>1067</v>
      </c>
      <c r="B283" s="10" t="s">
        <v>1068</v>
      </c>
      <c r="C283" s="10" t="s">
        <v>823</v>
      </c>
      <c r="D283" s="11" t="s">
        <v>824</v>
      </c>
      <c r="E283" s="11" t="s">
        <v>824</v>
      </c>
      <c r="F283" s="11" t="s">
        <v>1069</v>
      </c>
      <c r="G283" s="12" t="s">
        <v>135</v>
      </c>
      <c r="H283" s="12" t="s">
        <v>48</v>
      </c>
      <c r="I283" s="12">
        <v>0</v>
      </c>
      <c r="J283" s="33">
        <v>45231</v>
      </c>
      <c r="K283" s="34" t="s">
        <v>987</v>
      </c>
      <c r="L283" s="12"/>
      <c r="M283" s="33"/>
      <c r="N283" s="33" t="s">
        <v>1028</v>
      </c>
      <c r="O283" s="33" t="s">
        <v>79</v>
      </c>
      <c r="P283" s="12">
        <v>0</v>
      </c>
      <c r="Q283" s="12">
        <v>100</v>
      </c>
      <c r="R283" s="12">
        <v>0</v>
      </c>
      <c r="S283" s="12" t="s">
        <v>41</v>
      </c>
      <c r="T283" s="12"/>
      <c r="U283" s="22"/>
      <c r="V283" s="15">
        <v>147091419.7599</v>
      </c>
      <c r="W283" s="15">
        <v>147091419.7599</v>
      </c>
      <c r="X283" s="12"/>
      <c r="Y283" s="22"/>
      <c r="Z283" s="15">
        <v>588365679.03960001</v>
      </c>
      <c r="AA283" s="15">
        <v>588365679.03960001</v>
      </c>
      <c r="AB283" s="12"/>
      <c r="AC283" s="22"/>
      <c r="AD283" s="15"/>
      <c r="AE283" s="15"/>
      <c r="AF283" s="15"/>
      <c r="AG283" s="15"/>
      <c r="AH283" s="15"/>
      <c r="AI283" s="15"/>
      <c r="AJ283" s="12"/>
      <c r="AK283" s="22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>
        <f t="shared" si="31"/>
        <v>735457098.79949999</v>
      </c>
      <c r="BY283" s="15">
        <f t="shared" si="31"/>
        <v>735457098.79949999</v>
      </c>
      <c r="BZ283" s="12"/>
      <c r="CA283" s="12" t="s">
        <v>42</v>
      </c>
    </row>
    <row r="284" spans="1:79" ht="42" x14ac:dyDescent="0.35">
      <c r="A284" s="10" t="s">
        <v>1070</v>
      </c>
      <c r="B284" s="10" t="s">
        <v>1071</v>
      </c>
      <c r="C284" s="10" t="s">
        <v>813</v>
      </c>
      <c r="D284" s="11" t="s">
        <v>814</v>
      </c>
      <c r="E284" s="11" t="s">
        <v>814</v>
      </c>
      <c r="F284" s="11" t="s">
        <v>1085</v>
      </c>
      <c r="G284" s="12" t="s">
        <v>135</v>
      </c>
      <c r="H284" s="12" t="s">
        <v>48</v>
      </c>
      <c r="I284" s="12">
        <v>0</v>
      </c>
      <c r="J284" s="33">
        <v>45231</v>
      </c>
      <c r="K284" s="34" t="s">
        <v>782</v>
      </c>
      <c r="L284" s="12"/>
      <c r="M284" s="33" t="s">
        <v>177</v>
      </c>
      <c r="N284" s="33"/>
      <c r="O284" s="33"/>
      <c r="P284" s="12">
        <v>0</v>
      </c>
      <c r="Q284" s="12">
        <v>100</v>
      </c>
      <c r="R284" s="12">
        <v>0</v>
      </c>
      <c r="S284" s="12" t="s">
        <v>41</v>
      </c>
      <c r="T284" s="12"/>
      <c r="U284" s="22"/>
      <c r="V284" s="15">
        <v>10023790.290000001</v>
      </c>
      <c r="W284" s="15">
        <v>10023790.290000001</v>
      </c>
      <c r="X284" s="12"/>
      <c r="Y284" s="22"/>
      <c r="Z284" s="15">
        <v>15514795.800000001</v>
      </c>
      <c r="AA284" s="15">
        <v>15514795.800000001</v>
      </c>
      <c r="AB284" s="12"/>
      <c r="AC284" s="22"/>
      <c r="AD284" s="15">
        <v>14869977.6</v>
      </c>
      <c r="AE284" s="15">
        <v>14869977.6</v>
      </c>
      <c r="AF284" s="15"/>
      <c r="AG284" s="15"/>
      <c r="AH284" s="15">
        <v>14639853.210000001</v>
      </c>
      <c r="AI284" s="15">
        <v>14639853.210000001</v>
      </c>
      <c r="AJ284" s="12"/>
      <c r="AK284" s="22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>
        <f t="shared" si="31"/>
        <v>55048416.900000006</v>
      </c>
      <c r="BY284" s="15">
        <f t="shared" si="31"/>
        <v>55048416.900000006</v>
      </c>
      <c r="BZ284" s="12"/>
      <c r="CA284" s="12" t="s">
        <v>42</v>
      </c>
    </row>
    <row r="285" spans="1:79" ht="31.5" x14ac:dyDescent="0.35">
      <c r="A285" s="10" t="s">
        <v>1072</v>
      </c>
      <c r="B285" s="10" t="s">
        <v>1073</v>
      </c>
      <c r="C285" s="10" t="s">
        <v>155</v>
      </c>
      <c r="D285" s="11" t="s">
        <v>156</v>
      </c>
      <c r="E285" s="11" t="s">
        <v>156</v>
      </c>
      <c r="F285" s="11" t="s">
        <v>1086</v>
      </c>
      <c r="G285" s="12" t="s">
        <v>135</v>
      </c>
      <c r="H285" s="12" t="s">
        <v>48</v>
      </c>
      <c r="I285" s="12">
        <v>0</v>
      </c>
      <c r="J285" s="33">
        <v>45231</v>
      </c>
      <c r="K285" s="34" t="s">
        <v>1017</v>
      </c>
      <c r="L285" s="12"/>
      <c r="M285" s="33" t="s">
        <v>1092</v>
      </c>
      <c r="N285" s="33"/>
      <c r="O285" s="33"/>
      <c r="P285" s="12">
        <v>0</v>
      </c>
      <c r="Q285" s="12">
        <v>100</v>
      </c>
      <c r="R285" s="12">
        <v>0</v>
      </c>
      <c r="S285" s="12" t="s">
        <v>41</v>
      </c>
      <c r="T285" s="12"/>
      <c r="U285" s="22"/>
      <c r="V285" s="15">
        <v>5069890</v>
      </c>
      <c r="W285" s="15">
        <v>5069890</v>
      </c>
      <c r="X285" s="12"/>
      <c r="Y285" s="22"/>
      <c r="Z285" s="15">
        <v>29293220</v>
      </c>
      <c r="AA285" s="15">
        <v>29293220</v>
      </c>
      <c r="AB285" s="12"/>
      <c r="AC285" s="22"/>
      <c r="AD285" s="15">
        <v>18026380</v>
      </c>
      <c r="AE285" s="15">
        <v>18026380</v>
      </c>
      <c r="AF285" s="15"/>
      <c r="AG285" s="15"/>
      <c r="AH285" s="15">
        <v>0</v>
      </c>
      <c r="AI285" s="15">
        <v>0</v>
      </c>
      <c r="AJ285" s="12"/>
      <c r="AK285" s="22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>
        <f t="shared" si="31"/>
        <v>52389490</v>
      </c>
      <c r="BY285" s="15">
        <f t="shared" si="31"/>
        <v>52389490</v>
      </c>
      <c r="BZ285" s="12"/>
      <c r="CA285" s="12" t="s">
        <v>42</v>
      </c>
    </row>
    <row r="286" spans="1:79" ht="31.5" x14ac:dyDescent="0.35">
      <c r="A286" s="10" t="s">
        <v>1074</v>
      </c>
      <c r="B286" s="10" t="s">
        <v>1075</v>
      </c>
      <c r="C286" s="10" t="s">
        <v>89</v>
      </c>
      <c r="D286" s="11" t="s">
        <v>91</v>
      </c>
      <c r="E286" s="11" t="s">
        <v>91</v>
      </c>
      <c r="F286" s="11" t="s">
        <v>1087</v>
      </c>
      <c r="G286" s="12" t="s">
        <v>135</v>
      </c>
      <c r="H286" s="12" t="s">
        <v>48</v>
      </c>
      <c r="I286" s="12">
        <v>0</v>
      </c>
      <c r="J286" s="33">
        <v>45231</v>
      </c>
      <c r="K286" s="34" t="s">
        <v>1017</v>
      </c>
      <c r="L286" s="12"/>
      <c r="M286" s="33" t="s">
        <v>841</v>
      </c>
      <c r="N286" s="33"/>
      <c r="O286" s="33"/>
      <c r="P286" s="12">
        <v>0</v>
      </c>
      <c r="Q286" s="12">
        <v>100</v>
      </c>
      <c r="R286" s="12">
        <v>0</v>
      </c>
      <c r="S286" s="12" t="s">
        <v>41</v>
      </c>
      <c r="T286" s="12"/>
      <c r="U286" s="22"/>
      <c r="V286" s="15">
        <v>2056250</v>
      </c>
      <c r="W286" s="15">
        <v>2056250</v>
      </c>
      <c r="X286" s="12"/>
      <c r="Y286" s="22"/>
      <c r="Z286" s="15">
        <v>11880660</v>
      </c>
      <c r="AA286" s="15">
        <v>11880660</v>
      </c>
      <c r="AB286" s="12"/>
      <c r="AC286" s="22"/>
      <c r="AD286" s="15">
        <v>11880660</v>
      </c>
      <c r="AE286" s="15">
        <v>11880660</v>
      </c>
      <c r="AF286" s="15"/>
      <c r="AG286" s="15"/>
      <c r="AH286" s="15">
        <v>8225000</v>
      </c>
      <c r="AI286" s="15">
        <v>8225000</v>
      </c>
      <c r="AJ286" s="12"/>
      <c r="AK286" s="22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>
        <f t="shared" si="31"/>
        <v>34042570</v>
      </c>
      <c r="BY286" s="15">
        <f t="shared" si="31"/>
        <v>34042570</v>
      </c>
      <c r="BZ286" s="12"/>
      <c r="CA286" s="12" t="s">
        <v>42</v>
      </c>
    </row>
    <row r="287" spans="1:79" ht="31.5" x14ac:dyDescent="0.35">
      <c r="A287" s="10" t="s">
        <v>1076</v>
      </c>
      <c r="B287" s="10" t="s">
        <v>1223</v>
      </c>
      <c r="C287" s="10" t="s">
        <v>1077</v>
      </c>
      <c r="D287" s="11" t="s">
        <v>1078</v>
      </c>
      <c r="E287" s="11" t="s">
        <v>1078</v>
      </c>
      <c r="F287" s="11" t="s">
        <v>1088</v>
      </c>
      <c r="G287" s="12" t="s">
        <v>135</v>
      </c>
      <c r="H287" s="12" t="s">
        <v>48</v>
      </c>
      <c r="I287" s="12">
        <v>0</v>
      </c>
      <c r="J287" s="33">
        <v>45231</v>
      </c>
      <c r="K287" s="34" t="s">
        <v>96</v>
      </c>
      <c r="L287" s="12"/>
      <c r="M287" s="33"/>
      <c r="N287" s="33" t="s">
        <v>175</v>
      </c>
      <c r="O287" s="33" t="s">
        <v>1093</v>
      </c>
      <c r="P287" s="12">
        <v>0</v>
      </c>
      <c r="Q287" s="12">
        <v>100</v>
      </c>
      <c r="R287" s="12">
        <v>0</v>
      </c>
      <c r="S287" s="12" t="s">
        <v>41</v>
      </c>
      <c r="T287" s="12"/>
      <c r="U287" s="22"/>
      <c r="V287" s="15">
        <v>9400000</v>
      </c>
      <c r="W287" s="15">
        <v>9400000</v>
      </c>
      <c r="X287" s="12"/>
      <c r="Y287" s="22"/>
      <c r="Z287" s="15">
        <v>7050000</v>
      </c>
      <c r="AA287" s="15">
        <v>7050000</v>
      </c>
      <c r="AB287" s="12"/>
      <c r="AC287" s="22"/>
      <c r="AD287" s="15">
        <v>7050000</v>
      </c>
      <c r="AE287" s="15">
        <v>7050000</v>
      </c>
      <c r="AF287" s="15"/>
      <c r="AG287" s="15"/>
      <c r="AH287" s="15">
        <v>4700000</v>
      </c>
      <c r="AI287" s="15">
        <v>4700000</v>
      </c>
      <c r="AJ287" s="12"/>
      <c r="AK287" s="22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>
        <f t="shared" si="31"/>
        <v>28200000</v>
      </c>
      <c r="BY287" s="15">
        <f t="shared" si="31"/>
        <v>28200000</v>
      </c>
      <c r="BZ287" s="12"/>
      <c r="CA287" s="12" t="s">
        <v>42</v>
      </c>
    </row>
    <row r="288" spans="1:79" ht="31.5" x14ac:dyDescent="0.35">
      <c r="A288" s="10" t="s">
        <v>1079</v>
      </c>
      <c r="B288" s="10" t="s">
        <v>1080</v>
      </c>
      <c r="C288" s="10" t="s">
        <v>72</v>
      </c>
      <c r="D288" s="11" t="s">
        <v>73</v>
      </c>
      <c r="E288" s="11" t="s">
        <v>73</v>
      </c>
      <c r="F288" s="11" t="s">
        <v>1089</v>
      </c>
      <c r="G288" s="12" t="s">
        <v>135</v>
      </c>
      <c r="H288" s="12" t="s">
        <v>48</v>
      </c>
      <c r="I288" s="12">
        <v>0</v>
      </c>
      <c r="J288" s="33">
        <v>45231</v>
      </c>
      <c r="K288" s="34" t="s">
        <v>416</v>
      </c>
      <c r="L288" s="12"/>
      <c r="M288" s="33"/>
      <c r="N288" s="33" t="s">
        <v>1028</v>
      </c>
      <c r="O288" s="33" t="s">
        <v>213</v>
      </c>
      <c r="P288" s="12">
        <v>0</v>
      </c>
      <c r="Q288" s="12">
        <v>100</v>
      </c>
      <c r="R288" s="12">
        <v>0</v>
      </c>
      <c r="S288" s="12" t="s">
        <v>41</v>
      </c>
      <c r="T288" s="12"/>
      <c r="U288" s="22"/>
      <c r="V288" s="15">
        <v>16581673.74</v>
      </c>
      <c r="W288" s="15">
        <v>16581673.74</v>
      </c>
      <c r="X288" s="12"/>
      <c r="Y288" s="22"/>
      <c r="Z288" s="15">
        <v>128154238.47</v>
      </c>
      <c r="AA288" s="15">
        <v>128154238.47</v>
      </c>
      <c r="AB288" s="12"/>
      <c r="AC288" s="22"/>
      <c r="AD288" s="15">
        <v>140969661.00999999</v>
      </c>
      <c r="AE288" s="15">
        <v>140969661.00999999</v>
      </c>
      <c r="AF288" s="15"/>
      <c r="AG288" s="15"/>
      <c r="AH288" s="15">
        <v>142146379.25</v>
      </c>
      <c r="AI288" s="15">
        <v>142146379.25</v>
      </c>
      <c r="AJ288" s="12"/>
      <c r="AK288" s="22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>
        <f t="shared" si="31"/>
        <v>427851952.47000003</v>
      </c>
      <c r="BY288" s="15">
        <f t="shared" si="31"/>
        <v>427851952.47000003</v>
      </c>
      <c r="BZ288" s="12"/>
      <c r="CA288" s="12" t="s">
        <v>42</v>
      </c>
    </row>
    <row r="289" spans="1:79" ht="31.5" x14ac:dyDescent="0.35">
      <c r="A289" s="10" t="s">
        <v>1081</v>
      </c>
      <c r="B289" s="10" t="s">
        <v>1082</v>
      </c>
      <c r="C289" s="10" t="s">
        <v>72</v>
      </c>
      <c r="D289" s="11" t="s">
        <v>73</v>
      </c>
      <c r="E289" s="11" t="s">
        <v>73</v>
      </c>
      <c r="F289" s="11" t="s">
        <v>1090</v>
      </c>
      <c r="G289" s="12" t="s">
        <v>135</v>
      </c>
      <c r="H289" s="12" t="s">
        <v>48</v>
      </c>
      <c r="I289" s="12">
        <v>0</v>
      </c>
      <c r="J289" s="33">
        <v>45231</v>
      </c>
      <c r="K289" s="34" t="s">
        <v>129</v>
      </c>
      <c r="L289" s="12"/>
      <c r="M289" s="33"/>
      <c r="N289" s="33" t="s">
        <v>1028</v>
      </c>
      <c r="O289" s="33" t="s">
        <v>213</v>
      </c>
      <c r="P289" s="12">
        <v>0</v>
      </c>
      <c r="Q289" s="12">
        <v>100</v>
      </c>
      <c r="R289" s="12">
        <v>0</v>
      </c>
      <c r="S289" s="12" t="s">
        <v>41</v>
      </c>
      <c r="T289" s="12"/>
      <c r="U289" s="22"/>
      <c r="V289" s="15">
        <v>22664451.739999998</v>
      </c>
      <c r="W289" s="15">
        <v>22664451.739999998</v>
      </c>
      <c r="X289" s="12"/>
      <c r="Y289" s="22"/>
      <c r="Z289" s="15">
        <v>274329471.36000001</v>
      </c>
      <c r="AA289" s="15">
        <v>274329471.36000001</v>
      </c>
      <c r="AB289" s="12"/>
      <c r="AC289" s="22"/>
      <c r="AD289" s="15">
        <v>301762394.97000003</v>
      </c>
      <c r="AE289" s="15">
        <v>301762394.97000003</v>
      </c>
      <c r="AF289" s="15"/>
      <c r="AG289" s="15"/>
      <c r="AH289" s="15">
        <v>304286917.75</v>
      </c>
      <c r="AI289" s="15">
        <v>304286917.75</v>
      </c>
      <c r="AJ289" s="12"/>
      <c r="AK289" s="22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>
        <f t="shared" si="31"/>
        <v>903043235.82000005</v>
      </c>
      <c r="BY289" s="15">
        <f t="shared" si="31"/>
        <v>903043235.82000005</v>
      </c>
      <c r="BZ289" s="12"/>
      <c r="CA289" s="12" t="s">
        <v>42</v>
      </c>
    </row>
    <row r="290" spans="1:79" ht="31.5" x14ac:dyDescent="0.35">
      <c r="A290" s="10" t="s">
        <v>1083</v>
      </c>
      <c r="B290" s="10" t="s">
        <v>1084</v>
      </c>
      <c r="C290" s="10" t="s">
        <v>89</v>
      </c>
      <c r="D290" s="11" t="s">
        <v>91</v>
      </c>
      <c r="E290" s="11" t="s">
        <v>91</v>
      </c>
      <c r="F290" s="11" t="s">
        <v>1091</v>
      </c>
      <c r="G290" s="12" t="s">
        <v>135</v>
      </c>
      <c r="H290" s="12" t="s">
        <v>48</v>
      </c>
      <c r="I290" s="12">
        <v>0</v>
      </c>
      <c r="J290" s="33">
        <v>45231</v>
      </c>
      <c r="K290" s="34" t="s">
        <v>874</v>
      </c>
      <c r="L290" s="12"/>
      <c r="M290" s="33" t="s">
        <v>179</v>
      </c>
      <c r="N290" s="33"/>
      <c r="O290" s="33"/>
      <c r="P290" s="12">
        <v>0</v>
      </c>
      <c r="Q290" s="12">
        <v>100</v>
      </c>
      <c r="R290" s="12">
        <v>0</v>
      </c>
      <c r="S290" s="12" t="s">
        <v>41</v>
      </c>
      <c r="T290" s="12"/>
      <c r="U290" s="22"/>
      <c r="V290" s="15">
        <v>4935000</v>
      </c>
      <c r="W290" s="15">
        <v>4935000</v>
      </c>
      <c r="X290" s="12"/>
      <c r="Y290" s="22"/>
      <c r="Z290" s="15">
        <v>19740000</v>
      </c>
      <c r="AA290" s="15">
        <v>19740000</v>
      </c>
      <c r="AB290" s="12"/>
      <c r="AC290" s="22"/>
      <c r="AD290" s="15">
        <v>19740000</v>
      </c>
      <c r="AE290" s="15">
        <v>19740000</v>
      </c>
      <c r="AF290" s="15"/>
      <c r="AG290" s="15"/>
      <c r="AH290" s="15">
        <v>13160000</v>
      </c>
      <c r="AI290" s="15">
        <v>13160000</v>
      </c>
      <c r="AJ290" s="12"/>
      <c r="AK290" s="22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>
        <f t="shared" ref="BX290:BY313" si="32">V290+Z290+AD290+AH290+AL290+AP290+AT290+AX290+BB290+BF290+BJ290+BN290+BR290+BV290</f>
        <v>57575000</v>
      </c>
      <c r="BY290" s="15">
        <f t="shared" si="32"/>
        <v>57575000</v>
      </c>
      <c r="BZ290" s="12"/>
      <c r="CA290" s="12" t="s">
        <v>42</v>
      </c>
    </row>
    <row r="291" spans="1:79" ht="31.5" x14ac:dyDescent="0.35">
      <c r="A291" s="10" t="s">
        <v>1094</v>
      </c>
      <c r="B291" s="10" t="s">
        <v>1095</v>
      </c>
      <c r="C291" s="10" t="s">
        <v>338</v>
      </c>
      <c r="D291" s="11" t="s">
        <v>339</v>
      </c>
      <c r="E291" s="11" t="s">
        <v>339</v>
      </c>
      <c r="F291" s="11" t="s">
        <v>1096</v>
      </c>
      <c r="G291" s="12" t="s">
        <v>135</v>
      </c>
      <c r="H291" s="12" t="s">
        <v>48</v>
      </c>
      <c r="I291" s="12">
        <v>0</v>
      </c>
      <c r="J291" s="33">
        <v>45231</v>
      </c>
      <c r="K291" s="34" t="s">
        <v>723</v>
      </c>
      <c r="L291" s="12"/>
      <c r="M291" s="33">
        <v>45992</v>
      </c>
      <c r="N291" s="33"/>
      <c r="O291" s="33"/>
      <c r="P291" s="12">
        <v>0</v>
      </c>
      <c r="Q291" s="12">
        <v>100</v>
      </c>
      <c r="R291" s="12">
        <v>0</v>
      </c>
      <c r="S291" s="12" t="s">
        <v>41</v>
      </c>
      <c r="T291" s="12"/>
      <c r="U291" s="22"/>
      <c r="V291" s="15">
        <v>1489900</v>
      </c>
      <c r="W291" s="15">
        <v>1489900</v>
      </c>
      <c r="X291" s="12"/>
      <c r="Y291" s="22"/>
      <c r="Z291" s="15">
        <v>8930000</v>
      </c>
      <c r="AA291" s="15">
        <v>8930000</v>
      </c>
      <c r="AB291" s="12"/>
      <c r="AC291" s="22"/>
      <c r="AD291" s="15">
        <v>8930000</v>
      </c>
      <c r="AE291" s="15">
        <v>8930000</v>
      </c>
      <c r="AF291" s="15"/>
      <c r="AG291" s="15"/>
      <c r="AH291" s="15"/>
      <c r="AI291" s="15"/>
      <c r="AJ291" s="12"/>
      <c r="AK291" s="22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>
        <f t="shared" si="32"/>
        <v>19349900</v>
      </c>
      <c r="BY291" s="15">
        <f t="shared" si="32"/>
        <v>19349900</v>
      </c>
      <c r="BZ291" s="12"/>
      <c r="CA291" s="12" t="s">
        <v>42</v>
      </c>
    </row>
    <row r="292" spans="1:79" ht="31.5" x14ac:dyDescent="0.35">
      <c r="A292" s="10" t="s">
        <v>1097</v>
      </c>
      <c r="B292" s="10" t="s">
        <v>1098</v>
      </c>
      <c r="C292" s="10" t="s">
        <v>72</v>
      </c>
      <c r="D292" s="11" t="s">
        <v>73</v>
      </c>
      <c r="E292" s="11" t="s">
        <v>73</v>
      </c>
      <c r="F292" s="11" t="s">
        <v>1101</v>
      </c>
      <c r="G292" s="12" t="s">
        <v>135</v>
      </c>
      <c r="H292" s="12" t="s">
        <v>48</v>
      </c>
      <c r="I292" s="12">
        <v>0</v>
      </c>
      <c r="J292" s="33">
        <v>45231</v>
      </c>
      <c r="K292" s="34" t="s">
        <v>60</v>
      </c>
      <c r="L292" s="12"/>
      <c r="M292" s="33"/>
      <c r="N292" s="33">
        <v>45231</v>
      </c>
      <c r="O292" s="33">
        <v>46357</v>
      </c>
      <c r="P292" s="12">
        <v>0</v>
      </c>
      <c r="Q292" s="12">
        <v>100</v>
      </c>
      <c r="R292" s="12">
        <v>0</v>
      </c>
      <c r="S292" s="12" t="s">
        <v>41</v>
      </c>
      <c r="T292" s="12"/>
      <c r="U292" s="22"/>
      <c r="V292" s="15">
        <v>573400</v>
      </c>
      <c r="W292" s="15">
        <v>573400</v>
      </c>
      <c r="X292" s="12"/>
      <c r="Y292" s="22"/>
      <c r="Z292" s="15">
        <v>3008799</v>
      </c>
      <c r="AA292" s="15">
        <v>3008799</v>
      </c>
      <c r="AB292" s="12"/>
      <c r="AC292" s="22"/>
      <c r="AD292" s="15">
        <v>3014274.5</v>
      </c>
      <c r="AE292" s="15">
        <v>3014274.5</v>
      </c>
      <c r="AF292" s="15"/>
      <c r="AG292" s="15"/>
      <c r="AH292" s="15">
        <v>3398295.17</v>
      </c>
      <c r="AI292" s="15">
        <v>3398295.17</v>
      </c>
      <c r="AJ292" s="12"/>
      <c r="AK292" s="22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>
        <f t="shared" si="32"/>
        <v>9994768.6699999999</v>
      </c>
      <c r="BY292" s="15">
        <f t="shared" si="32"/>
        <v>9994768.6699999999</v>
      </c>
      <c r="BZ292" s="12"/>
      <c r="CA292" s="12" t="s">
        <v>42</v>
      </c>
    </row>
    <row r="293" spans="1:79" ht="42" x14ac:dyDescent="0.35">
      <c r="A293" s="10" t="s">
        <v>1099</v>
      </c>
      <c r="B293" s="10" t="s">
        <v>1100</v>
      </c>
      <c r="C293" s="10" t="s">
        <v>115</v>
      </c>
      <c r="D293" s="11" t="s">
        <v>116</v>
      </c>
      <c r="E293" s="11" t="s">
        <v>116</v>
      </c>
      <c r="F293" s="11" t="s">
        <v>1102</v>
      </c>
      <c r="G293" s="12" t="s">
        <v>135</v>
      </c>
      <c r="H293" s="12" t="s">
        <v>48</v>
      </c>
      <c r="I293" s="12">
        <v>0</v>
      </c>
      <c r="J293" s="33">
        <v>45231</v>
      </c>
      <c r="K293" s="34" t="s">
        <v>60</v>
      </c>
      <c r="L293" s="12"/>
      <c r="M293" s="33"/>
      <c r="N293" s="33">
        <v>45231</v>
      </c>
      <c r="O293" s="33">
        <v>46357</v>
      </c>
      <c r="P293" s="12">
        <v>0</v>
      </c>
      <c r="Q293" s="12">
        <v>100</v>
      </c>
      <c r="R293" s="12">
        <v>0</v>
      </c>
      <c r="S293" s="12" t="s">
        <v>41</v>
      </c>
      <c r="T293" s="12"/>
      <c r="U293" s="22"/>
      <c r="V293" s="15">
        <v>2350000</v>
      </c>
      <c r="W293" s="15">
        <v>2350000</v>
      </c>
      <c r="X293" s="12"/>
      <c r="Y293" s="22"/>
      <c r="Z293" s="15">
        <v>11750000</v>
      </c>
      <c r="AA293" s="15">
        <v>11750000</v>
      </c>
      <c r="AB293" s="12"/>
      <c r="AC293" s="22"/>
      <c r="AD293" s="15">
        <v>12220000</v>
      </c>
      <c r="AE293" s="15">
        <v>12220000</v>
      </c>
      <c r="AF293" s="15"/>
      <c r="AG293" s="15"/>
      <c r="AH293" s="15">
        <v>11170960</v>
      </c>
      <c r="AI293" s="15">
        <v>11170960</v>
      </c>
      <c r="AJ293" s="12"/>
      <c r="AK293" s="22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>
        <f t="shared" si="32"/>
        <v>37490960</v>
      </c>
      <c r="BY293" s="15">
        <f t="shared" si="32"/>
        <v>37490960</v>
      </c>
      <c r="BZ293" s="12"/>
      <c r="CA293" s="12" t="s">
        <v>42</v>
      </c>
    </row>
    <row r="294" spans="1:79" ht="31.5" x14ac:dyDescent="0.35">
      <c r="A294" s="10" t="s">
        <v>1105</v>
      </c>
      <c r="B294" s="10" t="s">
        <v>1106</v>
      </c>
      <c r="C294" s="10" t="s">
        <v>72</v>
      </c>
      <c r="D294" s="11" t="s">
        <v>73</v>
      </c>
      <c r="E294" s="11" t="s">
        <v>73</v>
      </c>
      <c r="F294" s="11" t="s">
        <v>1109</v>
      </c>
      <c r="G294" s="12" t="s">
        <v>135</v>
      </c>
      <c r="H294" s="12" t="s">
        <v>48</v>
      </c>
      <c r="I294" s="12">
        <v>0</v>
      </c>
      <c r="J294" s="33">
        <v>45231</v>
      </c>
      <c r="K294" s="34" t="s">
        <v>395</v>
      </c>
      <c r="L294" s="12"/>
      <c r="M294" s="33"/>
      <c r="N294" s="33" t="s">
        <v>1028</v>
      </c>
      <c r="O294" s="33" t="s">
        <v>213</v>
      </c>
      <c r="P294" s="12">
        <v>0</v>
      </c>
      <c r="Q294" s="12">
        <v>100</v>
      </c>
      <c r="R294" s="12">
        <v>0</v>
      </c>
      <c r="S294" s="12" t="s">
        <v>41</v>
      </c>
      <c r="T294" s="12"/>
      <c r="U294" s="22"/>
      <c r="V294" s="15">
        <v>102387018.40000001</v>
      </c>
      <c r="W294" s="15">
        <v>102387018.40000001</v>
      </c>
      <c r="X294" s="12"/>
      <c r="Y294" s="22"/>
      <c r="Z294" s="15">
        <v>1124712599.0999999</v>
      </c>
      <c r="AA294" s="15">
        <v>1124712599.0999999</v>
      </c>
      <c r="AB294" s="12"/>
      <c r="AC294" s="22"/>
      <c r="AD294" s="15">
        <v>1237183608.5</v>
      </c>
      <c r="AE294" s="15">
        <v>1237183608.5</v>
      </c>
      <c r="AF294" s="15"/>
      <c r="AG294" s="15"/>
      <c r="AH294" s="15">
        <v>1360902169.0999999</v>
      </c>
      <c r="AI294" s="15">
        <v>1360902169.0999999</v>
      </c>
      <c r="AJ294" s="12"/>
      <c r="AK294" s="22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>
        <f t="shared" si="32"/>
        <v>3825185395.0999999</v>
      </c>
      <c r="BY294" s="15">
        <f t="shared" si="32"/>
        <v>3825185395.0999999</v>
      </c>
      <c r="BZ294" s="12"/>
      <c r="CA294" s="12" t="s">
        <v>42</v>
      </c>
    </row>
    <row r="295" spans="1:79" ht="21" x14ac:dyDescent="0.35">
      <c r="A295" s="10" t="s">
        <v>1107</v>
      </c>
      <c r="B295" s="10" t="s">
        <v>1108</v>
      </c>
      <c r="C295" s="10" t="s">
        <v>157</v>
      </c>
      <c r="D295" s="11" t="s">
        <v>158</v>
      </c>
      <c r="E295" s="11" t="s">
        <v>158</v>
      </c>
      <c r="F295" s="11" t="s">
        <v>1110</v>
      </c>
      <c r="G295" s="12" t="s">
        <v>135</v>
      </c>
      <c r="H295" s="12" t="s">
        <v>48</v>
      </c>
      <c r="I295" s="12">
        <v>0</v>
      </c>
      <c r="J295" s="33">
        <v>45231</v>
      </c>
      <c r="K295" s="34" t="s">
        <v>1111</v>
      </c>
      <c r="L295" s="12"/>
      <c r="M295" s="33" t="s">
        <v>79</v>
      </c>
      <c r="N295" s="33"/>
      <c r="O295" s="33"/>
      <c r="P295" s="12">
        <v>0</v>
      </c>
      <c r="Q295" s="12">
        <v>100</v>
      </c>
      <c r="R295" s="12">
        <v>0</v>
      </c>
      <c r="S295" s="12" t="s">
        <v>41</v>
      </c>
      <c r="T295" s="12"/>
      <c r="U295" s="22"/>
      <c r="V295" s="15">
        <v>5640000</v>
      </c>
      <c r="W295" s="15">
        <v>5640000</v>
      </c>
      <c r="X295" s="12"/>
      <c r="Y295" s="22"/>
      <c r="Z295" s="15">
        <v>5640000</v>
      </c>
      <c r="AA295" s="15">
        <v>5640000</v>
      </c>
      <c r="AB295" s="12"/>
      <c r="AC295" s="22"/>
      <c r="AD295" s="15">
        <v>0</v>
      </c>
      <c r="AE295" s="15">
        <v>0</v>
      </c>
      <c r="AF295" s="15"/>
      <c r="AG295" s="15"/>
      <c r="AH295" s="15">
        <v>0</v>
      </c>
      <c r="AI295" s="15">
        <v>0</v>
      </c>
      <c r="AJ295" s="12"/>
      <c r="AK295" s="22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>
        <f t="shared" si="32"/>
        <v>11280000</v>
      </c>
      <c r="BY295" s="15">
        <f t="shared" si="32"/>
        <v>11280000</v>
      </c>
      <c r="BZ295" s="12"/>
      <c r="CA295" s="12" t="s">
        <v>42</v>
      </c>
    </row>
    <row r="296" spans="1:79" ht="31.5" x14ac:dyDescent="0.35">
      <c r="A296" s="10" t="s">
        <v>1112</v>
      </c>
      <c r="B296" s="10" t="s">
        <v>1113</v>
      </c>
      <c r="C296" s="10" t="s">
        <v>338</v>
      </c>
      <c r="D296" s="11" t="s">
        <v>339</v>
      </c>
      <c r="E296" s="11" t="s">
        <v>339</v>
      </c>
      <c r="F296" s="11" t="s">
        <v>1116</v>
      </c>
      <c r="G296" s="12" t="s">
        <v>135</v>
      </c>
      <c r="H296" s="12" t="s">
        <v>39</v>
      </c>
      <c r="I296" s="12">
        <v>100</v>
      </c>
      <c r="J296" s="33">
        <v>45231</v>
      </c>
      <c r="K296" s="34" t="s">
        <v>272</v>
      </c>
      <c r="L296" s="12"/>
      <c r="M296" s="33"/>
      <c r="N296" s="33" t="s">
        <v>175</v>
      </c>
      <c r="O296" s="33" t="s">
        <v>79</v>
      </c>
      <c r="P296" s="12">
        <v>0</v>
      </c>
      <c r="Q296" s="12">
        <v>100</v>
      </c>
      <c r="R296" s="12">
        <v>0</v>
      </c>
      <c r="S296" s="12" t="s">
        <v>41</v>
      </c>
      <c r="T296" s="12"/>
      <c r="U296" s="22"/>
      <c r="V296" s="15">
        <v>1447600</v>
      </c>
      <c r="W296" s="15">
        <v>1621312.0000000002</v>
      </c>
      <c r="X296" s="12"/>
      <c r="Y296" s="22"/>
      <c r="Z296" s="15">
        <v>7247400</v>
      </c>
      <c r="AA296" s="15">
        <v>8117088.0000000009</v>
      </c>
      <c r="AB296" s="12"/>
      <c r="AC296" s="22"/>
      <c r="AD296" s="15">
        <v>0</v>
      </c>
      <c r="AE296" s="15">
        <v>0</v>
      </c>
      <c r="AF296" s="15"/>
      <c r="AG296" s="15"/>
      <c r="AH296" s="15">
        <v>0</v>
      </c>
      <c r="AI296" s="15">
        <v>0</v>
      </c>
      <c r="AJ296" s="12"/>
      <c r="AK296" s="22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>
        <f t="shared" si="32"/>
        <v>8695000</v>
      </c>
      <c r="BY296" s="15">
        <f t="shared" si="32"/>
        <v>9738400.0000000019</v>
      </c>
      <c r="BZ296" s="12"/>
      <c r="CA296" s="12" t="s">
        <v>42</v>
      </c>
    </row>
    <row r="297" spans="1:79" ht="31.5" x14ac:dyDescent="0.35">
      <c r="A297" s="10" t="s">
        <v>1114</v>
      </c>
      <c r="B297" s="10" t="s">
        <v>1115</v>
      </c>
      <c r="C297" s="10" t="s">
        <v>89</v>
      </c>
      <c r="D297" s="11" t="s">
        <v>91</v>
      </c>
      <c r="E297" s="11" t="s">
        <v>91</v>
      </c>
      <c r="F297" s="11" t="s">
        <v>1117</v>
      </c>
      <c r="G297" s="12" t="s">
        <v>135</v>
      </c>
      <c r="H297" s="12" t="s">
        <v>48</v>
      </c>
      <c r="I297" s="12">
        <v>0</v>
      </c>
      <c r="J297" s="33">
        <v>45231</v>
      </c>
      <c r="K297" s="34" t="s">
        <v>987</v>
      </c>
      <c r="L297" s="12"/>
      <c r="M297" s="33"/>
      <c r="N297" s="33" t="s">
        <v>1028</v>
      </c>
      <c r="O297" s="33" t="s">
        <v>268</v>
      </c>
      <c r="P297" s="12">
        <v>0</v>
      </c>
      <c r="Q297" s="12">
        <v>100</v>
      </c>
      <c r="R297" s="12">
        <v>0</v>
      </c>
      <c r="S297" s="12" t="s">
        <v>41</v>
      </c>
      <c r="T297" s="12"/>
      <c r="U297" s="22"/>
      <c r="V297" s="15">
        <v>74974400</v>
      </c>
      <c r="W297" s="15">
        <v>74974400</v>
      </c>
      <c r="X297" s="12"/>
      <c r="Y297" s="22"/>
      <c r="Z297" s="15">
        <v>422285600</v>
      </c>
      <c r="AA297" s="15">
        <v>422285600</v>
      </c>
      <c r="AB297" s="12"/>
      <c r="AC297" s="22"/>
      <c r="AD297" s="15">
        <v>647488450</v>
      </c>
      <c r="AE297" s="15">
        <v>647488450</v>
      </c>
      <c r="AF297" s="15"/>
      <c r="AG297" s="15"/>
      <c r="AH297" s="15">
        <v>647488450</v>
      </c>
      <c r="AI297" s="15">
        <v>647488450</v>
      </c>
      <c r="AJ297" s="12"/>
      <c r="AK297" s="22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>
        <f t="shared" si="32"/>
        <v>1792236900</v>
      </c>
      <c r="BY297" s="15">
        <f t="shared" si="32"/>
        <v>1792236900</v>
      </c>
      <c r="BZ297" s="12"/>
      <c r="CA297" s="12" t="s">
        <v>42</v>
      </c>
    </row>
    <row r="298" spans="1:79" ht="31.5" x14ac:dyDescent="0.35">
      <c r="A298" s="10" t="s">
        <v>1118</v>
      </c>
      <c r="B298" s="10" t="s">
        <v>1124</v>
      </c>
      <c r="C298" s="10" t="s">
        <v>208</v>
      </c>
      <c r="D298" s="11" t="s">
        <v>209</v>
      </c>
      <c r="E298" s="11" t="s">
        <v>209</v>
      </c>
      <c r="F298" s="11" t="s">
        <v>1120</v>
      </c>
      <c r="G298" s="12" t="s">
        <v>135</v>
      </c>
      <c r="H298" s="12" t="s">
        <v>39</v>
      </c>
      <c r="I298" s="12">
        <v>0</v>
      </c>
      <c r="J298" s="33">
        <v>45231</v>
      </c>
      <c r="K298" s="34" t="s">
        <v>267</v>
      </c>
      <c r="L298" s="12"/>
      <c r="M298" s="33" t="s">
        <v>1122</v>
      </c>
      <c r="N298" s="33"/>
      <c r="O298" s="33"/>
      <c r="P298" s="12">
        <v>0</v>
      </c>
      <c r="Q298" s="12">
        <v>100</v>
      </c>
      <c r="R298" s="12">
        <v>0</v>
      </c>
      <c r="S298" s="12" t="s">
        <v>41</v>
      </c>
      <c r="T298" s="12"/>
      <c r="U298" s="22"/>
      <c r="V298" s="15">
        <v>0</v>
      </c>
      <c r="W298" s="15">
        <v>0</v>
      </c>
      <c r="X298" s="12"/>
      <c r="Y298" s="22"/>
      <c r="Z298" s="15">
        <v>664603200</v>
      </c>
      <c r="AA298" s="15">
        <v>664603200</v>
      </c>
      <c r="AB298" s="12"/>
      <c r="AC298" s="22"/>
      <c r="AD298" s="15">
        <v>996904800</v>
      </c>
      <c r="AE298" s="15">
        <v>996904800</v>
      </c>
      <c r="AF298" s="15"/>
      <c r="AG298" s="15"/>
      <c r="AH298" s="15">
        <v>996904800</v>
      </c>
      <c r="AI298" s="15">
        <v>996904800</v>
      </c>
      <c r="AJ298" s="12"/>
      <c r="AK298" s="22"/>
      <c r="AL298" s="15">
        <v>996904800</v>
      </c>
      <c r="AM298" s="15">
        <v>996904800</v>
      </c>
      <c r="AN298" s="15"/>
      <c r="AO298" s="15"/>
      <c r="AP298" s="15">
        <v>996904800</v>
      </c>
      <c r="AQ298" s="15">
        <v>996904800</v>
      </c>
      <c r="AR298" s="15"/>
      <c r="AS298" s="15"/>
      <c r="AT298" s="15">
        <v>996904800</v>
      </c>
      <c r="AU298" s="15">
        <v>996904800</v>
      </c>
      <c r="AV298" s="15"/>
      <c r="AW298" s="15"/>
      <c r="AX298" s="15">
        <v>996904800</v>
      </c>
      <c r="AY298" s="15">
        <v>996904800</v>
      </c>
      <c r="AZ298" s="15"/>
      <c r="BA298" s="15"/>
      <c r="BB298" s="15">
        <v>8122927999.999999</v>
      </c>
      <c r="BC298" s="15">
        <v>8122927999.999999</v>
      </c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>
        <f t="shared" si="32"/>
        <v>14768960000</v>
      </c>
      <c r="BY298" s="15">
        <f t="shared" si="32"/>
        <v>14768960000</v>
      </c>
      <c r="BZ298" s="12"/>
      <c r="CA298" s="12" t="s">
        <v>42</v>
      </c>
    </row>
    <row r="299" spans="1:79" ht="31.5" x14ac:dyDescent="0.35">
      <c r="A299" s="10" t="s">
        <v>1119</v>
      </c>
      <c r="B299" s="10" t="s">
        <v>1125</v>
      </c>
      <c r="C299" s="10" t="s">
        <v>208</v>
      </c>
      <c r="D299" s="11" t="s">
        <v>209</v>
      </c>
      <c r="E299" s="11" t="s">
        <v>209</v>
      </c>
      <c r="F299" s="11" t="s">
        <v>1121</v>
      </c>
      <c r="G299" s="12" t="s">
        <v>135</v>
      </c>
      <c r="H299" s="12" t="s">
        <v>39</v>
      </c>
      <c r="I299" s="12">
        <v>0</v>
      </c>
      <c r="J299" s="33">
        <v>45231</v>
      </c>
      <c r="K299" s="34" t="s">
        <v>267</v>
      </c>
      <c r="L299" s="12"/>
      <c r="M299" s="33" t="s">
        <v>1123</v>
      </c>
      <c r="N299" s="33"/>
      <c r="O299" s="33"/>
      <c r="P299" s="12">
        <v>0</v>
      </c>
      <c r="Q299" s="12">
        <v>100</v>
      </c>
      <c r="R299" s="12">
        <v>0</v>
      </c>
      <c r="S299" s="12" t="s">
        <v>41</v>
      </c>
      <c r="T299" s="12"/>
      <c r="U299" s="22"/>
      <c r="V299" s="15">
        <v>0</v>
      </c>
      <c r="W299" s="15">
        <v>0</v>
      </c>
      <c r="X299" s="12"/>
      <c r="Y299" s="22"/>
      <c r="Z299" s="15">
        <v>581527800</v>
      </c>
      <c r="AA299" s="15">
        <v>581527800</v>
      </c>
      <c r="AB299" s="12"/>
      <c r="AC299" s="22"/>
      <c r="AD299" s="15">
        <v>996904800</v>
      </c>
      <c r="AE299" s="15">
        <v>996904800</v>
      </c>
      <c r="AF299" s="15"/>
      <c r="AG299" s="15"/>
      <c r="AH299" s="15">
        <v>996904800</v>
      </c>
      <c r="AI299" s="15">
        <v>996904800</v>
      </c>
      <c r="AJ299" s="12"/>
      <c r="AK299" s="22"/>
      <c r="AL299" s="15">
        <v>996904800</v>
      </c>
      <c r="AM299" s="15">
        <v>996904800</v>
      </c>
      <c r="AN299" s="15"/>
      <c r="AO299" s="15"/>
      <c r="AP299" s="15">
        <v>996904800</v>
      </c>
      <c r="AQ299" s="15">
        <v>996904800</v>
      </c>
      <c r="AR299" s="15"/>
      <c r="AS299" s="15"/>
      <c r="AT299" s="15">
        <v>996904800</v>
      </c>
      <c r="AU299" s="15">
        <v>996904800</v>
      </c>
      <c r="AV299" s="15"/>
      <c r="AW299" s="15"/>
      <c r="AX299" s="15">
        <v>996904800</v>
      </c>
      <c r="AY299" s="15">
        <v>996904800</v>
      </c>
      <c r="AZ299" s="15"/>
      <c r="BA299" s="15"/>
      <c r="BB299" s="15">
        <v>8206003399.999999</v>
      </c>
      <c r="BC299" s="15">
        <v>8206003399.999999</v>
      </c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>
        <f t="shared" si="32"/>
        <v>14768960000</v>
      </c>
      <c r="BY299" s="15">
        <f t="shared" si="32"/>
        <v>14768960000</v>
      </c>
      <c r="BZ299" s="12"/>
      <c r="CA299" s="12" t="s">
        <v>42</v>
      </c>
    </row>
    <row r="300" spans="1:79" ht="73.5" x14ac:dyDescent="0.35">
      <c r="A300" s="10" t="s">
        <v>1126</v>
      </c>
      <c r="B300" s="10" t="s">
        <v>1127</v>
      </c>
      <c r="C300" s="10" t="s">
        <v>1128</v>
      </c>
      <c r="D300" s="11" t="s">
        <v>1129</v>
      </c>
      <c r="E300" s="11" t="s">
        <v>1129</v>
      </c>
      <c r="F300" s="11" t="s">
        <v>1130</v>
      </c>
      <c r="G300" s="12" t="s">
        <v>135</v>
      </c>
      <c r="H300" s="12" t="s">
        <v>48</v>
      </c>
      <c r="I300" s="12">
        <v>0</v>
      </c>
      <c r="J300" s="33">
        <v>45231</v>
      </c>
      <c r="K300" s="34" t="s">
        <v>334</v>
      </c>
      <c r="L300" s="12"/>
      <c r="M300" s="33"/>
      <c r="N300" s="33" t="s">
        <v>175</v>
      </c>
      <c r="O300" s="33" t="s">
        <v>1093</v>
      </c>
      <c r="P300" s="12">
        <v>0</v>
      </c>
      <c r="Q300" s="12">
        <v>100</v>
      </c>
      <c r="R300" s="12">
        <v>0</v>
      </c>
      <c r="S300" s="12" t="s">
        <v>41</v>
      </c>
      <c r="T300" s="12"/>
      <c r="U300" s="22"/>
      <c r="V300" s="15">
        <v>1081000</v>
      </c>
      <c r="W300" s="15">
        <v>1081000</v>
      </c>
      <c r="X300" s="12"/>
      <c r="Y300" s="22"/>
      <c r="Z300" s="15">
        <v>2350000</v>
      </c>
      <c r="AA300" s="15">
        <v>2350000</v>
      </c>
      <c r="AB300" s="12"/>
      <c r="AC300" s="22"/>
      <c r="AD300" s="15">
        <v>2820000</v>
      </c>
      <c r="AE300" s="15">
        <v>2820000</v>
      </c>
      <c r="AF300" s="15"/>
      <c r="AG300" s="15"/>
      <c r="AH300" s="15">
        <v>2820000</v>
      </c>
      <c r="AI300" s="15">
        <v>2820000</v>
      </c>
      <c r="AJ300" s="12"/>
      <c r="AK300" s="22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>
        <f t="shared" si="32"/>
        <v>9071000</v>
      </c>
      <c r="BY300" s="15">
        <f t="shared" si="32"/>
        <v>9071000</v>
      </c>
      <c r="BZ300" s="12"/>
      <c r="CA300" s="12" t="s">
        <v>42</v>
      </c>
    </row>
    <row r="301" spans="1:79" ht="42" x14ac:dyDescent="0.35">
      <c r="A301" s="10" t="s">
        <v>1139</v>
      </c>
      <c r="B301" s="10" t="s">
        <v>1148</v>
      </c>
      <c r="C301" s="10" t="s">
        <v>866</v>
      </c>
      <c r="D301" s="11" t="s">
        <v>867</v>
      </c>
      <c r="E301" s="11" t="s">
        <v>867</v>
      </c>
      <c r="F301" s="11" t="s">
        <v>1145</v>
      </c>
      <c r="G301" s="12" t="s">
        <v>135</v>
      </c>
      <c r="H301" s="12" t="s">
        <v>39</v>
      </c>
      <c r="I301" s="12">
        <v>0</v>
      </c>
      <c r="J301" s="33">
        <v>45231</v>
      </c>
      <c r="K301" s="34" t="s">
        <v>40</v>
      </c>
      <c r="L301" s="12"/>
      <c r="M301" s="33" t="s">
        <v>213</v>
      </c>
      <c r="N301" s="33"/>
      <c r="O301" s="33"/>
      <c r="P301" s="12">
        <v>0</v>
      </c>
      <c r="Q301" s="12">
        <v>100</v>
      </c>
      <c r="R301" s="12">
        <v>0</v>
      </c>
      <c r="S301" s="12" t="s">
        <v>41</v>
      </c>
      <c r="T301" s="12"/>
      <c r="U301" s="22"/>
      <c r="V301" s="15">
        <v>28600000</v>
      </c>
      <c r="W301" s="15">
        <v>28600000</v>
      </c>
      <c r="X301" s="12"/>
      <c r="Y301" s="22"/>
      <c r="Z301" s="15">
        <v>10195000</v>
      </c>
      <c r="AA301" s="15">
        <v>10195000</v>
      </c>
      <c r="AB301" s="12"/>
      <c r="AC301" s="22"/>
      <c r="AD301" s="15">
        <v>10195000</v>
      </c>
      <c r="AE301" s="15">
        <v>10195000</v>
      </c>
      <c r="AF301" s="15"/>
      <c r="AG301" s="15"/>
      <c r="AH301" s="15">
        <v>0</v>
      </c>
      <c r="AI301" s="15">
        <v>0</v>
      </c>
      <c r="AJ301" s="12"/>
      <c r="AK301" s="22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>
        <f t="shared" si="32"/>
        <v>48990000</v>
      </c>
      <c r="BY301" s="15">
        <f t="shared" si="32"/>
        <v>48990000</v>
      </c>
      <c r="BZ301" s="12"/>
      <c r="CA301" s="12" t="s">
        <v>42</v>
      </c>
    </row>
    <row r="302" spans="1:79" ht="42" x14ac:dyDescent="0.35">
      <c r="A302" s="10" t="s">
        <v>1140</v>
      </c>
      <c r="B302" s="10" t="s">
        <v>1141</v>
      </c>
      <c r="C302" s="10" t="s">
        <v>1142</v>
      </c>
      <c r="D302" s="11" t="s">
        <v>228</v>
      </c>
      <c r="E302" s="11" t="s">
        <v>229</v>
      </c>
      <c r="F302" s="11" t="s">
        <v>1146</v>
      </c>
      <c r="G302" s="12" t="s">
        <v>135</v>
      </c>
      <c r="H302" s="12" t="s">
        <v>39</v>
      </c>
      <c r="I302" s="12">
        <v>0</v>
      </c>
      <c r="J302" s="33">
        <v>45231</v>
      </c>
      <c r="K302" s="34" t="s">
        <v>40</v>
      </c>
      <c r="L302" s="12"/>
      <c r="M302" s="33"/>
      <c r="N302" s="33" t="s">
        <v>175</v>
      </c>
      <c r="O302" s="33" t="s">
        <v>213</v>
      </c>
      <c r="P302" s="12">
        <v>0</v>
      </c>
      <c r="Q302" s="12">
        <v>100</v>
      </c>
      <c r="R302" s="12">
        <v>0</v>
      </c>
      <c r="S302" s="12" t="s">
        <v>41</v>
      </c>
      <c r="T302" s="12"/>
      <c r="U302" s="22"/>
      <c r="V302" s="15">
        <v>1294600</v>
      </c>
      <c r="W302" s="15">
        <v>1449952.0000000002</v>
      </c>
      <c r="X302" s="12"/>
      <c r="Y302" s="22"/>
      <c r="Z302" s="15">
        <v>7200000</v>
      </c>
      <c r="AA302" s="15">
        <v>8064000.0000000009</v>
      </c>
      <c r="AB302" s="12"/>
      <c r="AC302" s="22"/>
      <c r="AD302" s="15">
        <v>7200000</v>
      </c>
      <c r="AE302" s="15">
        <v>8064000.0000000009</v>
      </c>
      <c r="AF302" s="15"/>
      <c r="AG302" s="15"/>
      <c r="AH302" s="15">
        <v>6600000</v>
      </c>
      <c r="AI302" s="15">
        <v>7392000.0000000009</v>
      </c>
      <c r="AJ302" s="12"/>
      <c r="AK302" s="22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>
        <f t="shared" si="32"/>
        <v>22294600</v>
      </c>
      <c r="BY302" s="15">
        <f t="shared" si="32"/>
        <v>24969952.000000004</v>
      </c>
      <c r="BZ302" s="12"/>
      <c r="CA302" s="12" t="s">
        <v>42</v>
      </c>
    </row>
    <row r="303" spans="1:79" ht="42" x14ac:dyDescent="0.35">
      <c r="A303" s="10" t="s">
        <v>1143</v>
      </c>
      <c r="B303" s="10" t="s">
        <v>1144</v>
      </c>
      <c r="C303" s="10" t="s">
        <v>1142</v>
      </c>
      <c r="D303" s="11" t="s">
        <v>228</v>
      </c>
      <c r="E303" s="11" t="s">
        <v>229</v>
      </c>
      <c r="F303" s="11" t="s">
        <v>1147</v>
      </c>
      <c r="G303" s="12" t="s">
        <v>135</v>
      </c>
      <c r="H303" s="12" t="s">
        <v>39</v>
      </c>
      <c r="I303" s="12">
        <v>0</v>
      </c>
      <c r="J303" s="33">
        <v>45231</v>
      </c>
      <c r="K303" s="34" t="s">
        <v>40</v>
      </c>
      <c r="L303" s="12"/>
      <c r="M303" s="33"/>
      <c r="N303" s="33" t="s">
        <v>175</v>
      </c>
      <c r="O303" s="33" t="s">
        <v>213</v>
      </c>
      <c r="P303" s="12">
        <v>0</v>
      </c>
      <c r="Q303" s="12">
        <v>100</v>
      </c>
      <c r="R303" s="12">
        <v>0</v>
      </c>
      <c r="S303" s="12" t="s">
        <v>41</v>
      </c>
      <c r="T303" s="12"/>
      <c r="U303" s="22"/>
      <c r="V303" s="15">
        <v>988000</v>
      </c>
      <c r="W303" s="15">
        <v>1106560</v>
      </c>
      <c r="X303" s="12"/>
      <c r="Y303" s="22"/>
      <c r="Z303" s="15">
        <v>5688000</v>
      </c>
      <c r="AA303" s="15">
        <v>6370560.0000000009</v>
      </c>
      <c r="AB303" s="12"/>
      <c r="AC303" s="22"/>
      <c r="AD303" s="15">
        <v>5688000</v>
      </c>
      <c r="AE303" s="15">
        <v>6370560.0000000009</v>
      </c>
      <c r="AF303" s="15"/>
      <c r="AG303" s="15"/>
      <c r="AH303" s="15">
        <v>5214000</v>
      </c>
      <c r="AI303" s="15">
        <v>5839680.0000000009</v>
      </c>
      <c r="AJ303" s="12"/>
      <c r="AK303" s="22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>
        <f t="shared" si="32"/>
        <v>17578000</v>
      </c>
      <c r="BY303" s="15">
        <f t="shared" si="32"/>
        <v>19687360.000000004</v>
      </c>
      <c r="BZ303" s="12"/>
      <c r="CA303" s="12" t="s">
        <v>42</v>
      </c>
    </row>
    <row r="304" spans="1:79" ht="31.5" x14ac:dyDescent="0.35">
      <c r="A304" s="10" t="s">
        <v>1150</v>
      </c>
      <c r="B304" s="10" t="s">
        <v>1194</v>
      </c>
      <c r="C304" s="10" t="s">
        <v>89</v>
      </c>
      <c r="D304" s="11" t="s">
        <v>91</v>
      </c>
      <c r="E304" s="11" t="s">
        <v>91</v>
      </c>
      <c r="F304" s="11" t="s">
        <v>1155</v>
      </c>
      <c r="G304" s="12" t="s">
        <v>135</v>
      </c>
      <c r="H304" s="12" t="s">
        <v>48</v>
      </c>
      <c r="I304" s="12">
        <v>0</v>
      </c>
      <c r="J304" s="33" t="s">
        <v>1028</v>
      </c>
      <c r="K304" s="34" t="s">
        <v>874</v>
      </c>
      <c r="L304" s="12"/>
      <c r="M304" s="33" t="s">
        <v>179</v>
      </c>
      <c r="N304" s="33"/>
      <c r="O304" s="33"/>
      <c r="P304" s="12">
        <v>0</v>
      </c>
      <c r="Q304" s="12">
        <v>100</v>
      </c>
      <c r="R304" s="12">
        <v>0</v>
      </c>
      <c r="S304" s="12" t="s">
        <v>41</v>
      </c>
      <c r="T304" s="12"/>
      <c r="U304" s="22"/>
      <c r="V304" s="15">
        <v>2068000</v>
      </c>
      <c r="W304" s="15">
        <v>2068000</v>
      </c>
      <c r="X304" s="12"/>
      <c r="Y304" s="22"/>
      <c r="Z304" s="15">
        <v>2162000</v>
      </c>
      <c r="AA304" s="15">
        <v>2162000</v>
      </c>
      <c r="AB304" s="12"/>
      <c r="AC304" s="22"/>
      <c r="AD304" s="15">
        <v>2162000</v>
      </c>
      <c r="AE304" s="15">
        <v>2162000</v>
      </c>
      <c r="AF304" s="15"/>
      <c r="AG304" s="15"/>
      <c r="AH304" s="15">
        <v>2162000</v>
      </c>
      <c r="AI304" s="15">
        <v>2162000</v>
      </c>
      <c r="AJ304" s="12"/>
      <c r="AK304" s="22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>
        <f t="shared" si="32"/>
        <v>8554000</v>
      </c>
      <c r="BY304" s="15">
        <f t="shared" si="32"/>
        <v>8554000</v>
      </c>
      <c r="BZ304" s="12"/>
      <c r="CA304" s="12" t="s">
        <v>42</v>
      </c>
    </row>
    <row r="305" spans="1:79" ht="31.5" x14ac:dyDescent="0.35">
      <c r="A305" s="10" t="s">
        <v>1151</v>
      </c>
      <c r="B305" s="10" t="s">
        <v>1152</v>
      </c>
      <c r="C305" s="10" t="s">
        <v>338</v>
      </c>
      <c r="D305" s="11" t="s">
        <v>339</v>
      </c>
      <c r="E305" s="11" t="s">
        <v>339</v>
      </c>
      <c r="F305" s="11" t="s">
        <v>1156</v>
      </c>
      <c r="G305" s="12" t="s">
        <v>135</v>
      </c>
      <c r="H305" s="12" t="s">
        <v>39</v>
      </c>
      <c r="I305" s="12">
        <v>100</v>
      </c>
      <c r="J305" s="33" t="s">
        <v>1028</v>
      </c>
      <c r="K305" s="34" t="s">
        <v>145</v>
      </c>
      <c r="L305" s="12"/>
      <c r="M305" s="33"/>
      <c r="N305" s="33" t="s">
        <v>1028</v>
      </c>
      <c r="O305" s="33" t="s">
        <v>79</v>
      </c>
      <c r="P305" s="12">
        <v>0</v>
      </c>
      <c r="Q305" s="12">
        <v>100</v>
      </c>
      <c r="R305" s="12">
        <v>0</v>
      </c>
      <c r="S305" s="12" t="s">
        <v>41</v>
      </c>
      <c r="T305" s="12"/>
      <c r="U305" s="22"/>
      <c r="V305" s="15">
        <v>3840008.1</v>
      </c>
      <c r="W305" s="15">
        <v>4300809.0720000006</v>
      </c>
      <c r="X305" s="12"/>
      <c r="Y305" s="22"/>
      <c r="Z305" s="15">
        <v>46720005.799999997</v>
      </c>
      <c r="AA305" s="15">
        <v>52326406.495999999</v>
      </c>
      <c r="AB305" s="12"/>
      <c r="AC305" s="22"/>
      <c r="AD305" s="15">
        <v>0</v>
      </c>
      <c r="AE305" s="15">
        <v>0</v>
      </c>
      <c r="AF305" s="15"/>
      <c r="AG305" s="15"/>
      <c r="AH305" s="15">
        <v>0</v>
      </c>
      <c r="AI305" s="15">
        <v>0</v>
      </c>
      <c r="AJ305" s="12"/>
      <c r="AK305" s="22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>
        <f t="shared" si="32"/>
        <v>50560013.899999999</v>
      </c>
      <c r="BY305" s="15">
        <f t="shared" si="32"/>
        <v>56627215.568000004</v>
      </c>
      <c r="BZ305" s="12"/>
      <c r="CA305" s="12" t="s">
        <v>42</v>
      </c>
    </row>
    <row r="306" spans="1:79" ht="31.5" x14ac:dyDescent="0.35">
      <c r="A306" s="10" t="s">
        <v>1153</v>
      </c>
      <c r="B306" s="10" t="s">
        <v>1154</v>
      </c>
      <c r="C306" s="10" t="s">
        <v>338</v>
      </c>
      <c r="D306" s="11" t="s">
        <v>339</v>
      </c>
      <c r="E306" s="11" t="s">
        <v>339</v>
      </c>
      <c r="F306" s="11" t="s">
        <v>1157</v>
      </c>
      <c r="G306" s="12" t="s">
        <v>135</v>
      </c>
      <c r="H306" s="12" t="s">
        <v>39</v>
      </c>
      <c r="I306" s="12">
        <v>100</v>
      </c>
      <c r="J306" s="33" t="s">
        <v>1028</v>
      </c>
      <c r="K306" s="34" t="s">
        <v>145</v>
      </c>
      <c r="L306" s="12"/>
      <c r="M306" s="33"/>
      <c r="N306" s="33" t="s">
        <v>1028</v>
      </c>
      <c r="O306" s="33" t="s">
        <v>79</v>
      </c>
      <c r="P306" s="12">
        <v>0</v>
      </c>
      <c r="Q306" s="12">
        <v>100</v>
      </c>
      <c r="R306" s="12">
        <v>0</v>
      </c>
      <c r="S306" s="12" t="s">
        <v>41</v>
      </c>
      <c r="T306" s="12"/>
      <c r="U306" s="22"/>
      <c r="V306" s="15">
        <v>500080</v>
      </c>
      <c r="W306" s="15">
        <v>560089.60000000009</v>
      </c>
      <c r="X306" s="12"/>
      <c r="Y306" s="22"/>
      <c r="Z306" s="15">
        <v>6000240</v>
      </c>
      <c r="AA306" s="15">
        <v>6720268.8000000007</v>
      </c>
      <c r="AB306" s="12"/>
      <c r="AC306" s="22"/>
      <c r="AD306" s="15">
        <v>0</v>
      </c>
      <c r="AE306" s="15">
        <v>0</v>
      </c>
      <c r="AF306" s="15"/>
      <c r="AG306" s="15"/>
      <c r="AH306" s="15">
        <v>0</v>
      </c>
      <c r="AI306" s="15">
        <v>0</v>
      </c>
      <c r="AJ306" s="12"/>
      <c r="AK306" s="22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>
        <f t="shared" ref="BX306:BX313" si="33">V306+Z306+AD306+AH306+AL306+AP306+AT306+AX306+BB306+BF306+BJ306+BN306+BR306+BV306</f>
        <v>6500320</v>
      </c>
      <c r="BY306" s="15">
        <f t="shared" si="32"/>
        <v>7280358.4000000004</v>
      </c>
      <c r="BZ306" s="12"/>
      <c r="CA306" s="12" t="s">
        <v>42</v>
      </c>
    </row>
    <row r="307" spans="1:79" ht="31.5" x14ac:dyDescent="0.35">
      <c r="A307" s="10" t="s">
        <v>1159</v>
      </c>
      <c r="B307" s="10" t="s">
        <v>1216</v>
      </c>
      <c r="C307" s="10" t="s">
        <v>338</v>
      </c>
      <c r="D307" s="11" t="s">
        <v>339</v>
      </c>
      <c r="E307" s="11" t="s">
        <v>339</v>
      </c>
      <c r="F307" s="11" t="s">
        <v>1160</v>
      </c>
      <c r="G307" s="12" t="s">
        <v>135</v>
      </c>
      <c r="H307" s="12" t="s">
        <v>48</v>
      </c>
      <c r="I307" s="12">
        <v>0</v>
      </c>
      <c r="J307" s="33" t="s">
        <v>1028</v>
      </c>
      <c r="K307" s="34" t="s">
        <v>129</v>
      </c>
      <c r="L307" s="12"/>
      <c r="M307" s="33" t="s">
        <v>79</v>
      </c>
      <c r="N307" s="33"/>
      <c r="O307" s="33"/>
      <c r="P307" s="12">
        <v>0</v>
      </c>
      <c r="Q307" s="12">
        <v>100</v>
      </c>
      <c r="R307" s="12">
        <v>0</v>
      </c>
      <c r="S307" s="12" t="s">
        <v>41</v>
      </c>
      <c r="T307" s="12"/>
      <c r="U307" s="22"/>
      <c r="V307" s="15">
        <v>15014150</v>
      </c>
      <c r="W307" s="15">
        <v>15014150</v>
      </c>
      <c r="X307" s="12"/>
      <c r="Y307" s="22"/>
      <c r="Z307" s="15">
        <v>125317800</v>
      </c>
      <c r="AA307" s="15">
        <v>125317800</v>
      </c>
      <c r="AB307" s="12"/>
      <c r="AC307" s="22"/>
      <c r="AD307" s="15"/>
      <c r="AE307" s="15"/>
      <c r="AF307" s="15"/>
      <c r="AG307" s="15"/>
      <c r="AH307" s="15"/>
      <c r="AI307" s="15"/>
      <c r="AJ307" s="12"/>
      <c r="AK307" s="22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>
        <f t="shared" si="33"/>
        <v>140331950</v>
      </c>
      <c r="BY307" s="15">
        <f t="shared" si="32"/>
        <v>140331950</v>
      </c>
      <c r="BZ307" s="12"/>
      <c r="CA307" s="12" t="s">
        <v>42</v>
      </c>
    </row>
    <row r="308" spans="1:79" ht="22" customHeight="1" x14ac:dyDescent="0.35">
      <c r="A308" s="10" t="s">
        <v>1163</v>
      </c>
      <c r="B308" s="10" t="s">
        <v>1164</v>
      </c>
      <c r="C308" s="10" t="s">
        <v>72</v>
      </c>
      <c r="D308" s="11" t="s">
        <v>73</v>
      </c>
      <c r="E308" s="11" t="s">
        <v>73</v>
      </c>
      <c r="F308" s="11" t="s">
        <v>1165</v>
      </c>
      <c r="G308" s="12" t="s">
        <v>135</v>
      </c>
      <c r="H308" s="12" t="s">
        <v>48</v>
      </c>
      <c r="I308" s="12">
        <v>0</v>
      </c>
      <c r="J308" s="33" t="s">
        <v>1028</v>
      </c>
      <c r="K308" s="34" t="s">
        <v>723</v>
      </c>
      <c r="L308" s="12"/>
      <c r="M308" s="33"/>
      <c r="N308" s="33" t="s">
        <v>1028</v>
      </c>
      <c r="O308" s="33" t="s">
        <v>79</v>
      </c>
      <c r="P308" s="12">
        <v>0</v>
      </c>
      <c r="Q308" s="12">
        <v>100</v>
      </c>
      <c r="R308" s="12">
        <v>0</v>
      </c>
      <c r="S308" s="12" t="s">
        <v>41</v>
      </c>
      <c r="T308" s="12"/>
      <c r="U308" s="22"/>
      <c r="V308" s="15">
        <v>390100</v>
      </c>
      <c r="W308" s="15">
        <v>390100</v>
      </c>
      <c r="X308" s="12"/>
      <c r="Y308" s="22"/>
      <c r="Z308" s="15">
        <v>2290800</v>
      </c>
      <c r="AA308" s="15">
        <v>2290800</v>
      </c>
      <c r="AB308" s="12"/>
      <c r="AC308" s="22"/>
      <c r="AD308" s="15"/>
      <c r="AE308" s="15"/>
      <c r="AF308" s="15"/>
      <c r="AG308" s="15"/>
      <c r="AH308" s="15"/>
      <c r="AI308" s="15"/>
      <c r="AJ308" s="12"/>
      <c r="AK308" s="22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>
        <f t="shared" si="33"/>
        <v>2680900</v>
      </c>
      <c r="BY308" s="15">
        <f t="shared" si="32"/>
        <v>2680900</v>
      </c>
      <c r="BZ308" s="12"/>
      <c r="CA308" s="12" t="s">
        <v>42</v>
      </c>
    </row>
    <row r="309" spans="1:79" ht="31.5" x14ac:dyDescent="0.35">
      <c r="A309" s="10" t="s">
        <v>1166</v>
      </c>
      <c r="B309" s="10" t="s">
        <v>1167</v>
      </c>
      <c r="C309" s="10" t="s">
        <v>1077</v>
      </c>
      <c r="D309" s="11" t="s">
        <v>1078</v>
      </c>
      <c r="E309" s="11" t="s">
        <v>1078</v>
      </c>
      <c r="F309" s="11" t="s">
        <v>1088</v>
      </c>
      <c r="G309" s="12" t="s">
        <v>135</v>
      </c>
      <c r="H309" s="12" t="s">
        <v>48</v>
      </c>
      <c r="I309" s="12">
        <v>0</v>
      </c>
      <c r="J309" s="33" t="s">
        <v>1028</v>
      </c>
      <c r="K309" s="34" t="s">
        <v>96</v>
      </c>
      <c r="L309" s="12"/>
      <c r="M309" s="33">
        <v>45931</v>
      </c>
      <c r="N309" s="33"/>
      <c r="O309" s="33"/>
      <c r="P309" s="12">
        <v>0</v>
      </c>
      <c r="Q309" s="12">
        <v>100</v>
      </c>
      <c r="R309" s="12">
        <v>0</v>
      </c>
      <c r="S309" s="12" t="s">
        <v>41</v>
      </c>
      <c r="T309" s="12"/>
      <c r="U309" s="22"/>
      <c r="V309" s="15">
        <v>329000</v>
      </c>
      <c r="W309" s="15">
        <v>329000</v>
      </c>
      <c r="X309" s="12"/>
      <c r="Y309" s="22"/>
      <c r="Z309" s="15">
        <v>2300000</v>
      </c>
      <c r="AA309" s="15">
        <v>2300000</v>
      </c>
      <c r="AB309" s="12"/>
      <c r="AC309" s="22"/>
      <c r="AD309" s="15">
        <v>1840000</v>
      </c>
      <c r="AE309" s="15">
        <v>1840000</v>
      </c>
      <c r="AF309" s="15"/>
      <c r="AG309" s="15"/>
      <c r="AH309" s="15"/>
      <c r="AI309" s="15"/>
      <c r="AJ309" s="12"/>
      <c r="AK309" s="22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>
        <f t="shared" si="33"/>
        <v>4469000</v>
      </c>
      <c r="BY309" s="15">
        <f t="shared" si="32"/>
        <v>4469000</v>
      </c>
      <c r="BZ309" s="12"/>
      <c r="CA309" s="12" t="s">
        <v>42</v>
      </c>
    </row>
    <row r="310" spans="1:79" ht="31.5" x14ac:dyDescent="0.35">
      <c r="A310" s="10" t="s">
        <v>1182</v>
      </c>
      <c r="B310" s="10" t="s">
        <v>1183</v>
      </c>
      <c r="C310" s="10" t="s">
        <v>219</v>
      </c>
      <c r="D310" s="11" t="s">
        <v>220</v>
      </c>
      <c r="E310" s="11" t="s">
        <v>220</v>
      </c>
      <c r="F310" s="11" t="s">
        <v>1184</v>
      </c>
      <c r="G310" s="12" t="s">
        <v>135</v>
      </c>
      <c r="H310" s="12" t="s">
        <v>39</v>
      </c>
      <c r="I310" s="12">
        <v>0</v>
      </c>
      <c r="J310" s="33" t="s">
        <v>1028</v>
      </c>
      <c r="K310" s="34" t="s">
        <v>344</v>
      </c>
      <c r="L310" s="12"/>
      <c r="M310" s="33" t="s">
        <v>268</v>
      </c>
      <c r="N310" s="33"/>
      <c r="O310" s="33"/>
      <c r="P310" s="12">
        <v>0</v>
      </c>
      <c r="Q310" s="12">
        <v>100</v>
      </c>
      <c r="R310" s="12">
        <v>0</v>
      </c>
      <c r="S310" s="12" t="s">
        <v>41</v>
      </c>
      <c r="T310" s="12"/>
      <c r="U310" s="22"/>
      <c r="V310" s="15">
        <v>59475000</v>
      </c>
      <c r="W310" s="15">
        <v>59475000</v>
      </c>
      <c r="X310" s="12"/>
      <c r="Y310" s="22"/>
      <c r="Z310" s="15">
        <v>333975000</v>
      </c>
      <c r="AA310" s="15">
        <v>333975000</v>
      </c>
      <c r="AB310" s="12"/>
      <c r="AC310" s="22"/>
      <c r="AD310" s="15">
        <v>423195000</v>
      </c>
      <c r="AE310" s="15">
        <v>423195000</v>
      </c>
      <c r="AF310" s="15"/>
      <c r="AG310" s="15"/>
      <c r="AH310" s="15">
        <v>494100000</v>
      </c>
      <c r="AI310" s="15">
        <v>494100000</v>
      </c>
      <c r="AJ310" s="12"/>
      <c r="AK310" s="22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>
        <f t="shared" si="33"/>
        <v>1310745000</v>
      </c>
      <c r="BY310" s="15">
        <f t="shared" si="32"/>
        <v>1310745000</v>
      </c>
      <c r="BZ310" s="12"/>
      <c r="CA310" s="12" t="s">
        <v>42</v>
      </c>
    </row>
    <row r="311" spans="1:79" ht="31.5" x14ac:dyDescent="0.35">
      <c r="A311" s="10" t="s">
        <v>1185</v>
      </c>
      <c r="B311" s="10" t="s">
        <v>1186</v>
      </c>
      <c r="C311" s="10" t="s">
        <v>92</v>
      </c>
      <c r="D311" s="11" t="s">
        <v>82</v>
      </c>
      <c r="E311" s="11" t="s">
        <v>83</v>
      </c>
      <c r="F311" s="11" t="s">
        <v>1187</v>
      </c>
      <c r="G311" s="12" t="s">
        <v>135</v>
      </c>
      <c r="H311" s="12" t="s">
        <v>39</v>
      </c>
      <c r="I311" s="12">
        <v>0</v>
      </c>
      <c r="J311" s="33" t="s">
        <v>1028</v>
      </c>
      <c r="K311" s="34" t="s">
        <v>40</v>
      </c>
      <c r="L311" s="12"/>
      <c r="M311" s="33" t="s">
        <v>1174</v>
      </c>
      <c r="N311" s="33"/>
      <c r="O311" s="33"/>
      <c r="P311" s="12">
        <v>0</v>
      </c>
      <c r="Q311" s="12">
        <v>100</v>
      </c>
      <c r="R311" s="12">
        <v>0</v>
      </c>
      <c r="S311" s="12" t="s">
        <v>41</v>
      </c>
      <c r="T311" s="12"/>
      <c r="U311" s="22"/>
      <c r="V311" s="15">
        <v>2610380</v>
      </c>
      <c r="W311" s="15">
        <v>2610380</v>
      </c>
      <c r="X311" s="12"/>
      <c r="Y311" s="22"/>
      <c r="Z311" s="15">
        <v>11117364</v>
      </c>
      <c r="AA311" s="15">
        <v>11117364</v>
      </c>
      <c r="AB311" s="12"/>
      <c r="AC311" s="22"/>
      <c r="AD311" s="15">
        <v>11117364</v>
      </c>
      <c r="AE311" s="15">
        <v>11117364</v>
      </c>
      <c r="AF311" s="15"/>
      <c r="AG311" s="15"/>
      <c r="AH311" s="15">
        <v>11117364</v>
      </c>
      <c r="AI311" s="15">
        <v>11117364</v>
      </c>
      <c r="AJ311" s="12"/>
      <c r="AK311" s="22"/>
      <c r="AL311" s="15">
        <v>11117364</v>
      </c>
      <c r="AM311" s="15">
        <v>11117364</v>
      </c>
      <c r="AN311" s="15"/>
      <c r="AO311" s="15"/>
      <c r="AP311" s="15">
        <v>14416400</v>
      </c>
      <c r="AQ311" s="15">
        <v>14416400</v>
      </c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  <c r="BS311" s="15"/>
      <c r="BT311" s="15"/>
      <c r="BU311" s="15"/>
      <c r="BV311" s="15"/>
      <c r="BW311" s="15"/>
      <c r="BX311" s="15">
        <f t="shared" si="33"/>
        <v>61496236</v>
      </c>
      <c r="BY311" s="15">
        <f t="shared" si="32"/>
        <v>61496236</v>
      </c>
      <c r="BZ311" s="12"/>
      <c r="CA311" s="12" t="s">
        <v>42</v>
      </c>
    </row>
    <row r="312" spans="1:79" ht="31.5" x14ac:dyDescent="0.35">
      <c r="A312" s="10" t="s">
        <v>1188</v>
      </c>
      <c r="B312" s="10" t="s">
        <v>1195</v>
      </c>
      <c r="C312" s="10" t="s">
        <v>219</v>
      </c>
      <c r="D312" s="11" t="s">
        <v>220</v>
      </c>
      <c r="E312" s="11" t="s">
        <v>220</v>
      </c>
      <c r="F312" s="11" t="s">
        <v>1184</v>
      </c>
      <c r="G312" s="12" t="s">
        <v>135</v>
      </c>
      <c r="H312" s="12" t="s">
        <v>39</v>
      </c>
      <c r="I312" s="12">
        <v>0</v>
      </c>
      <c r="J312" s="33" t="s">
        <v>1028</v>
      </c>
      <c r="K312" s="34" t="s">
        <v>344</v>
      </c>
      <c r="L312" s="12"/>
      <c r="M312" s="33" t="s">
        <v>268</v>
      </c>
      <c r="N312" s="33"/>
      <c r="O312" s="33"/>
      <c r="P312" s="12">
        <v>0</v>
      </c>
      <c r="Q312" s="12">
        <v>100</v>
      </c>
      <c r="R312" s="12">
        <v>0</v>
      </c>
      <c r="S312" s="12" t="s">
        <v>41</v>
      </c>
      <c r="T312" s="12"/>
      <c r="U312" s="22"/>
      <c r="V312" s="15">
        <v>92000000</v>
      </c>
      <c r="W312" s="15">
        <v>92000000</v>
      </c>
      <c r="X312" s="12"/>
      <c r="Y312" s="22"/>
      <c r="Z312" s="15">
        <v>625600000</v>
      </c>
      <c r="AA312" s="15">
        <v>625600000</v>
      </c>
      <c r="AB312" s="12"/>
      <c r="AC312" s="22"/>
      <c r="AD312" s="15">
        <v>687700000</v>
      </c>
      <c r="AE312" s="15">
        <v>687700000</v>
      </c>
      <c r="AF312" s="15"/>
      <c r="AG312" s="15"/>
      <c r="AH312" s="15">
        <v>756700000</v>
      </c>
      <c r="AI312" s="15">
        <v>756700000</v>
      </c>
      <c r="AJ312" s="12"/>
      <c r="AK312" s="22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  <c r="BX312" s="15">
        <f t="shared" si="33"/>
        <v>2162000000</v>
      </c>
      <c r="BY312" s="15">
        <f t="shared" si="32"/>
        <v>2162000000</v>
      </c>
      <c r="BZ312" s="12"/>
      <c r="CA312" s="12" t="s">
        <v>42</v>
      </c>
    </row>
    <row r="313" spans="1:79" ht="63.5" thickBot="1" x14ac:dyDescent="0.4">
      <c r="A313" s="10" t="s">
        <v>1196</v>
      </c>
      <c r="B313" s="10" t="s">
        <v>1197</v>
      </c>
      <c r="C313" s="10" t="s">
        <v>1198</v>
      </c>
      <c r="D313" s="11" t="s">
        <v>1199</v>
      </c>
      <c r="E313" s="11" t="s">
        <v>1200</v>
      </c>
      <c r="F313" s="11" t="s">
        <v>1201</v>
      </c>
      <c r="G313" s="12" t="s">
        <v>135</v>
      </c>
      <c r="H313" s="12" t="s">
        <v>48</v>
      </c>
      <c r="I313" s="12">
        <v>0</v>
      </c>
      <c r="J313" s="33" t="s">
        <v>1028</v>
      </c>
      <c r="K313" s="34" t="s">
        <v>874</v>
      </c>
      <c r="L313" s="12"/>
      <c r="M313" s="33">
        <v>46235</v>
      </c>
      <c r="N313" s="33"/>
      <c r="O313" s="33"/>
      <c r="P313" s="12">
        <v>0</v>
      </c>
      <c r="Q313" s="12">
        <v>100</v>
      </c>
      <c r="R313" s="12">
        <v>0</v>
      </c>
      <c r="S313" s="12" t="s">
        <v>41</v>
      </c>
      <c r="T313" s="12"/>
      <c r="U313" s="22"/>
      <c r="V313" s="15">
        <v>2068000</v>
      </c>
      <c r="W313" s="15">
        <v>2068000</v>
      </c>
      <c r="X313" s="12"/>
      <c r="Y313" s="22"/>
      <c r="Z313" s="15">
        <v>2162000</v>
      </c>
      <c r="AA313" s="15">
        <v>2162000</v>
      </c>
      <c r="AB313" s="12"/>
      <c r="AC313" s="22"/>
      <c r="AD313" s="15">
        <v>2162000</v>
      </c>
      <c r="AE313" s="15">
        <v>2162000</v>
      </c>
      <c r="AF313" s="15"/>
      <c r="AG313" s="15"/>
      <c r="AH313" s="15">
        <v>2162000</v>
      </c>
      <c r="AI313" s="15">
        <v>2162000</v>
      </c>
      <c r="AJ313" s="12"/>
      <c r="AK313" s="22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>
        <f t="shared" si="33"/>
        <v>8554000</v>
      </c>
      <c r="BY313" s="15">
        <f t="shared" si="32"/>
        <v>8554000</v>
      </c>
      <c r="BZ313" s="12"/>
      <c r="CA313" s="12" t="s">
        <v>42</v>
      </c>
    </row>
    <row r="314" spans="1:79" s="4" customFormat="1" ht="15" customHeight="1" thickBot="1" x14ac:dyDescent="0.4">
      <c r="A314" s="2"/>
      <c r="B314" s="2" t="s">
        <v>23</v>
      </c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19">
        <f>SUM(BX36:BX313)</f>
        <v>508447135853.05554</v>
      </c>
      <c r="BY314" s="19">
        <f>SUM(BY36:BY313)</f>
        <v>511091558924.30823</v>
      </c>
      <c r="BZ314" s="6"/>
      <c r="CA314" s="5"/>
    </row>
    <row r="315" spans="1:79" s="4" customFormat="1" ht="15" customHeight="1" thickBot="1" x14ac:dyDescent="0.4">
      <c r="A315" s="2"/>
      <c r="B315" s="2" t="s">
        <v>24</v>
      </c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19">
        <f>BX9+BX34+BX314</f>
        <v>540056610036.15057</v>
      </c>
      <c r="BY315" s="19">
        <f>BY9+BY34+BY314</f>
        <v>542705099982.19684</v>
      </c>
      <c r="BZ315" s="6"/>
      <c r="CA315" s="5"/>
    </row>
  </sheetData>
  <mergeCells count="111">
    <mergeCell ref="A1:A3"/>
    <mergeCell ref="A5:CA5"/>
    <mergeCell ref="A10:CA10"/>
    <mergeCell ref="A35:CA35"/>
    <mergeCell ref="BT2:BT3"/>
    <mergeCell ref="BU2:BU3"/>
    <mergeCell ref="BV2:BV3"/>
    <mergeCell ref="BW2:BW3"/>
    <mergeCell ref="AN4:AQ4"/>
    <mergeCell ref="AR4:AU4"/>
    <mergeCell ref="AV4:AY4"/>
    <mergeCell ref="AZ4:BC4"/>
    <mergeCell ref="BD4:BG4"/>
    <mergeCell ref="BH4:BK4"/>
    <mergeCell ref="BL4:BO4"/>
    <mergeCell ref="BP4:BS4"/>
    <mergeCell ref="BT4:BW4"/>
    <mergeCell ref="BO2:BO3"/>
    <mergeCell ref="BP2:BP3"/>
    <mergeCell ref="BQ2:BQ3"/>
    <mergeCell ref="BR2:BR3"/>
    <mergeCell ref="BS2:BS3"/>
    <mergeCell ref="BJ2:BJ3"/>
    <mergeCell ref="BK2:BK3"/>
    <mergeCell ref="B1:B3"/>
    <mergeCell ref="C1:C3"/>
    <mergeCell ref="D1:D3"/>
    <mergeCell ref="E1:E3"/>
    <mergeCell ref="F1:F3"/>
    <mergeCell ref="G1:G3"/>
    <mergeCell ref="S1:S3"/>
    <mergeCell ref="X2:X3"/>
    <mergeCell ref="T1:W1"/>
    <mergeCell ref="W2:W3"/>
    <mergeCell ref="X1:AA1"/>
    <mergeCell ref="H1:H3"/>
    <mergeCell ref="I1:I3"/>
    <mergeCell ref="J1:J3"/>
    <mergeCell ref="K1:K3"/>
    <mergeCell ref="L1:L3"/>
    <mergeCell ref="P1:R1"/>
    <mergeCell ref="M1:O1"/>
    <mergeCell ref="M2:M3"/>
    <mergeCell ref="N2:O2"/>
    <mergeCell ref="P2:P3"/>
    <mergeCell ref="Q2:Q3"/>
    <mergeCell ref="R2:R3"/>
    <mergeCell ref="AV1:AY1"/>
    <mergeCell ref="AZ1:BC1"/>
    <mergeCell ref="BD1:BG1"/>
    <mergeCell ref="BF2:BF3"/>
    <mergeCell ref="BG2:BG3"/>
    <mergeCell ref="BL2:BL3"/>
    <mergeCell ref="BM2:BM3"/>
    <mergeCell ref="BN2:BN3"/>
    <mergeCell ref="BE2:BE3"/>
    <mergeCell ref="AW2:AW3"/>
    <mergeCell ref="AX2:AX3"/>
    <mergeCell ref="AY2:AY3"/>
    <mergeCell ref="AZ2:AZ3"/>
    <mergeCell ref="BA2:BA3"/>
    <mergeCell ref="BB2:BB3"/>
    <mergeCell ref="BC2:BC3"/>
    <mergeCell ref="BZ1:BZ3"/>
    <mergeCell ref="CA1:CA3"/>
    <mergeCell ref="BX1:BX3"/>
    <mergeCell ref="AA2:AA3"/>
    <mergeCell ref="AH2:AH3"/>
    <mergeCell ref="BH1:BK1"/>
    <mergeCell ref="AN1:AQ1"/>
    <mergeCell ref="AN2:AN3"/>
    <mergeCell ref="AO2:AO3"/>
    <mergeCell ref="AP2:AP3"/>
    <mergeCell ref="AQ2:AQ3"/>
    <mergeCell ref="BL1:BO1"/>
    <mergeCell ref="AR2:AR3"/>
    <mergeCell ref="AS2:AS3"/>
    <mergeCell ref="AT2:AT3"/>
    <mergeCell ref="AU2:AU3"/>
    <mergeCell ref="AV2:AV3"/>
    <mergeCell ref="BT1:BW1"/>
    <mergeCell ref="BP1:BS1"/>
    <mergeCell ref="BD2:BD3"/>
    <mergeCell ref="BH2:BH3"/>
    <mergeCell ref="BI2:BI3"/>
    <mergeCell ref="BY1:BY3"/>
    <mergeCell ref="AR1:AU1"/>
    <mergeCell ref="T4:W4"/>
    <mergeCell ref="X4:AA4"/>
    <mergeCell ref="AB1:AE1"/>
    <mergeCell ref="AE2:AE3"/>
    <mergeCell ref="AB4:AE4"/>
    <mergeCell ref="AF1:AI1"/>
    <mergeCell ref="AI2:AI3"/>
    <mergeCell ref="AF4:AI4"/>
    <mergeCell ref="AJ1:AM1"/>
    <mergeCell ref="AM2:AM3"/>
    <mergeCell ref="AJ4:AM4"/>
    <mergeCell ref="Y2:Y3"/>
    <mergeCell ref="AJ2:AJ3"/>
    <mergeCell ref="AK2:AK3"/>
    <mergeCell ref="AL2:AL3"/>
    <mergeCell ref="AB2:AB3"/>
    <mergeCell ref="T2:T3"/>
    <mergeCell ref="U2:U3"/>
    <mergeCell ref="V2:V3"/>
    <mergeCell ref="AF2:AF3"/>
    <mergeCell ref="AG2:AG3"/>
    <mergeCell ref="Z2:Z3"/>
    <mergeCell ref="AC2:AC3"/>
    <mergeCell ref="AD2:A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Долгосрочный Закуп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Yuliya Murzakhmetova</dc:creator>
  <cp:lastModifiedBy>Yuliya Murzakhmetova</cp:lastModifiedBy>
  <dcterms:created xsi:type="dcterms:W3CDTF">2022-03-29T17:24:00Z</dcterms:created>
  <dcterms:modified xsi:type="dcterms:W3CDTF">2024-02-01T03:05:43Z</dcterms:modified>
</cp:coreProperties>
</file>